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85" yWindow="-15" windowWidth="10860" windowHeight="10230" activeTab="1"/>
  </bookViews>
  <sheets>
    <sheet name="Template" sheetId="8" r:id="rId1"/>
    <sheet name="Example" sheetId="9" r:id="rId2"/>
  </sheets>
  <definedNames>
    <definedName name="_xlnm.Print_Titles" localSheetId="1">Example!$1:$7</definedName>
    <definedName name="_xlnm.Print_Titles" localSheetId="0">Template!$1:$7</definedName>
  </definedNames>
  <calcPr calcId="125725"/>
</workbook>
</file>

<file path=xl/calcChain.xml><?xml version="1.0" encoding="utf-8"?>
<calcChain xmlns="http://schemas.openxmlformats.org/spreadsheetml/2006/main">
  <c r="H29" i="9"/>
  <c r="H30"/>
  <c r="E23"/>
  <c r="E15"/>
  <c r="H16" s="1"/>
  <c r="E23" i="8"/>
  <c r="E15"/>
  <c r="H16" s="1"/>
  <c r="H24" s="1"/>
  <c r="H24" i="9" l="1"/>
  <c r="H52" s="1"/>
  <c r="H48"/>
  <c r="H46"/>
  <c r="H44"/>
  <c r="H42"/>
  <c r="H40"/>
  <c r="H38"/>
  <c r="H36"/>
  <c r="H34"/>
  <c r="H32"/>
  <c r="H53"/>
  <c r="H51"/>
  <c r="H49"/>
  <c r="H47"/>
  <c r="H45"/>
  <c r="H43"/>
  <c r="H41"/>
  <c r="H39"/>
  <c r="H37"/>
  <c r="H33"/>
  <c r="H31"/>
  <c r="H42" i="8"/>
  <c r="H53"/>
  <c r="H51"/>
  <c r="H49"/>
  <c r="H47"/>
  <c r="H45"/>
  <c r="H43"/>
  <c r="H41"/>
  <c r="H52"/>
  <c r="H50"/>
  <c r="H48"/>
  <c r="H46"/>
  <c r="H44"/>
  <c r="H39"/>
  <c r="H37"/>
  <c r="H35"/>
  <c r="H33"/>
  <c r="H31"/>
  <c r="H29"/>
  <c r="H40"/>
  <c r="H38"/>
  <c r="H36"/>
  <c r="H34"/>
  <c r="H32"/>
  <c r="H30"/>
</calcChain>
</file>

<file path=xl/sharedStrings.xml><?xml version="1.0" encoding="utf-8"?>
<sst xmlns="http://schemas.openxmlformats.org/spreadsheetml/2006/main" count="138" uniqueCount="68">
  <si>
    <t>ASU</t>
  </si>
  <si>
    <t>Date</t>
  </si>
  <si>
    <t>Description</t>
  </si>
  <si>
    <t>September</t>
  </si>
  <si>
    <t>FY 2011</t>
  </si>
  <si>
    <t>FY10 TOTAL</t>
  </si>
  <si>
    <t>FY 2011 ENCUMBRANCE ROLL</t>
  </si>
  <si>
    <t>FY 2011 ENCUMBRANCE ROLL TOTAL</t>
  </si>
  <si>
    <t>West Enterprises</t>
  </si>
  <si>
    <t>5% reduction for State</t>
  </si>
  <si>
    <t>Transfer cell phone allowance</t>
  </si>
  <si>
    <t>Angelo Awards</t>
  </si>
  <si>
    <t>Printshop Charges</t>
  </si>
  <si>
    <t>Verizon</t>
  </si>
  <si>
    <t>October</t>
  </si>
  <si>
    <t>Budget Amount</t>
  </si>
  <si>
    <t>FY2011</t>
  </si>
  <si>
    <t>Name of Office</t>
  </si>
  <si>
    <r>
      <t xml:space="preserve">Account </t>
    </r>
    <r>
      <rPr>
        <b/>
        <sz val="12"/>
        <color rgb="FF00B050"/>
        <rFont val="Arial"/>
        <family val="2"/>
      </rPr>
      <t>????-?????</t>
    </r>
  </si>
  <si>
    <t>REQ/PO</t>
  </si>
  <si>
    <t>Invoice</t>
  </si>
  <si>
    <t>Other Information</t>
  </si>
  <si>
    <t>Transaction</t>
  </si>
  <si>
    <t>Document Number</t>
  </si>
  <si>
    <t>Encumbrance</t>
  </si>
  <si>
    <t>Activity</t>
  </si>
  <si>
    <t>Available</t>
  </si>
  <si>
    <t>Balance</t>
  </si>
  <si>
    <r>
      <t xml:space="preserve">Print </t>
    </r>
    <r>
      <rPr>
        <b/>
        <i/>
        <sz val="10"/>
        <rFont val="Arial"/>
        <family val="2"/>
      </rPr>
      <t>FGRODTA</t>
    </r>
    <r>
      <rPr>
        <i/>
        <sz val="10"/>
        <rFont val="Arial"/>
        <family val="2"/>
      </rPr>
      <t xml:space="preserve"> in Banner.  Follow column headings to enter all transaction activity for the month.  (The highlighted cells contain formulas.)</t>
    </r>
  </si>
  <si>
    <t>Budget</t>
  </si>
  <si>
    <t>OPEN ENCUMBRANCES FROM PRIOR YEAR AND/OR CURRENT YEAR  ENCUMBRANCES DONE IN AUGUST FOR YEARLY CONTRACTS, ETC (7100P)</t>
  </si>
  <si>
    <r>
      <t xml:space="preserve">ENCUMBRANCES ARE SHOWN IN BLACK PRINT, </t>
    </r>
    <r>
      <rPr>
        <sz val="16"/>
        <color rgb="FFFF0000"/>
        <rFont val="Arial"/>
        <family val="2"/>
      </rPr>
      <t>PAYMENTS (or adjustments) APPLIED TO ENCUMBRANCES ARE SHOWN IN RED PRINT</t>
    </r>
    <r>
      <rPr>
        <sz val="16"/>
        <rFont val="Arial"/>
        <family val="2"/>
      </rPr>
      <t xml:space="preserve">, </t>
    </r>
    <r>
      <rPr>
        <sz val="16"/>
        <color rgb="FF0000FF"/>
        <rFont val="Arial"/>
        <family val="2"/>
      </rPr>
      <t>AND BLUE PRINT IS THE AMOUNT OF THE PAYMENT MADE</t>
    </r>
  </si>
  <si>
    <t>ADJUSTMENTS TO CURRENT YEAR M&amp;O BUDGET AMOUNTS  -  7100P</t>
  </si>
  <si>
    <r>
      <t xml:space="preserve">Account </t>
    </r>
    <r>
      <rPr>
        <b/>
        <sz val="12"/>
        <color rgb="FF00B050"/>
        <rFont val="Arial"/>
        <family val="2"/>
      </rPr>
      <t xml:space="preserve">????-????? </t>
    </r>
    <r>
      <rPr>
        <b/>
        <sz val="12"/>
        <rFont val="Arial"/>
        <family val="2"/>
      </rPr>
      <t>(Fund/Org)</t>
    </r>
  </si>
  <si>
    <t>J1100001</t>
  </si>
  <si>
    <t>J1100002</t>
  </si>
  <si>
    <t xml:space="preserve">ADJUSTMENTS TO CURRENT YEAR M&amp;O BUDGET AMOUNTS  -  7100P   </t>
  </si>
  <si>
    <t>P1000999</t>
  </si>
  <si>
    <t>P1001050</t>
  </si>
  <si>
    <t>Xerox Corporation</t>
  </si>
  <si>
    <t>Supply order placed in FY 10</t>
  </si>
  <si>
    <t>Copier Contract for FY 11</t>
  </si>
  <si>
    <r>
      <t xml:space="preserve">West Enterprises </t>
    </r>
    <r>
      <rPr>
        <sz val="10"/>
        <color rgb="FF0000FF"/>
        <rFont val="Arial"/>
        <family val="2"/>
      </rPr>
      <t>(RE110001)</t>
    </r>
  </si>
  <si>
    <r>
      <t xml:space="preserve">Xerox Corporation </t>
    </r>
    <r>
      <rPr>
        <sz val="10"/>
        <color rgb="FF0000FF"/>
        <rFont val="Arial"/>
        <family val="2"/>
      </rPr>
      <t>(RE110001)</t>
    </r>
  </si>
  <si>
    <t>I1100001</t>
  </si>
  <si>
    <t>I1100002</t>
  </si>
  <si>
    <t>Texas Department of Information Res</t>
  </si>
  <si>
    <t>IX000075</t>
  </si>
  <si>
    <t>J1100099</t>
  </si>
  <si>
    <t>Postage 9/1 - 9/29/10</t>
  </si>
  <si>
    <t>R1100350</t>
  </si>
  <si>
    <t>P1100500</t>
  </si>
  <si>
    <t>Requisition</t>
  </si>
  <si>
    <t>Balanced 10/8/10</t>
  </si>
  <si>
    <t>Cancels Requisition amount and turns it into Purchase Order</t>
  </si>
  <si>
    <t>I1100102</t>
  </si>
  <si>
    <r>
      <t xml:space="preserve">ENCUMBRANCES ARE SHOWN IN BLACK PRINT, </t>
    </r>
    <r>
      <rPr>
        <sz val="16"/>
        <color rgb="FFFF0000"/>
        <rFont val="Arial"/>
        <family val="2"/>
      </rPr>
      <t>PAYMENTS (or adjustments) APPLIED TO ENCUMBRANCES ARE SHOWN IN RED PRINT (you must enter them as a negative number)</t>
    </r>
    <r>
      <rPr>
        <sz val="16"/>
        <rFont val="Arial"/>
        <family val="2"/>
      </rPr>
      <t xml:space="preserve">, </t>
    </r>
    <r>
      <rPr>
        <sz val="16"/>
        <color rgb="FF0000FF"/>
        <rFont val="Arial"/>
        <family val="2"/>
      </rPr>
      <t>AND BLUE PRINT IS THE AMOUNT OF THE PAYMENT MADE</t>
    </r>
  </si>
  <si>
    <t>I1100257</t>
  </si>
  <si>
    <t>R1100857</t>
  </si>
  <si>
    <t>Computer Wholesale Products of America</t>
  </si>
  <si>
    <t>P1100985</t>
  </si>
  <si>
    <t>I1100301</t>
  </si>
  <si>
    <t>I1100425</t>
  </si>
  <si>
    <t>IX000076</t>
  </si>
  <si>
    <t>J1100324</t>
  </si>
  <si>
    <t>Postage 9/30 - 10/25/10</t>
  </si>
  <si>
    <t>Balanced 11/7/10</t>
  </si>
  <si>
    <t>November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</si>
</sst>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6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2"/>
      <color rgb="FF00B050"/>
      <name val="Arial"/>
      <family val="2"/>
    </font>
    <font>
      <b/>
      <i/>
      <sz val="10"/>
      <name val="Arial"/>
      <family val="2"/>
    </font>
    <font>
      <i/>
      <sz val="10"/>
      <color rgb="FF00823B"/>
      <name val="Arial"/>
      <family val="2"/>
    </font>
    <font>
      <i/>
      <sz val="9"/>
      <color rgb="FF00823B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/>
      <right/>
      <top style="medium">
        <color indexed="23"/>
      </top>
      <bottom/>
      <diagonal/>
    </border>
    <border>
      <left style="thin">
        <color indexed="22"/>
      </left>
      <right style="thin">
        <color indexed="22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2"/>
      </left>
      <right/>
      <top style="medium">
        <color indexed="23"/>
      </top>
      <bottom style="thin">
        <color indexed="22"/>
      </bottom>
      <diagonal/>
    </border>
    <border>
      <left/>
      <right/>
      <top style="medium">
        <color indexed="23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/>
      <bottom style="medium">
        <color indexed="23"/>
      </bottom>
      <diagonal/>
    </border>
    <border>
      <left style="thin">
        <color indexed="64"/>
      </left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medium">
        <color indexed="23"/>
      </bottom>
      <diagonal/>
    </border>
    <border>
      <left style="thin">
        <color indexed="64"/>
      </left>
      <right/>
      <top style="medium">
        <color indexed="23"/>
      </top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64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medium">
        <color indexed="23"/>
      </top>
      <bottom style="thin">
        <color indexed="64"/>
      </bottom>
      <diagonal/>
    </border>
    <border>
      <left/>
      <right style="thin">
        <color indexed="23"/>
      </right>
      <top style="medium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indexed="23"/>
      </left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2" borderId="0" xfId="0" applyFont="1" applyFill="1" applyBorder="1"/>
    <xf numFmtId="40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0" xfId="0" applyFont="1" applyFill="1" applyBorder="1" applyAlignment="1"/>
    <xf numFmtId="40" fontId="3" fillId="2" borderId="5" xfId="0" applyNumberFormat="1" applyFont="1" applyFill="1" applyBorder="1" applyAlignment="1"/>
    <xf numFmtId="8" fontId="3" fillId="2" borderId="1" xfId="0" applyNumberFormat="1" applyFont="1" applyFill="1" applyBorder="1"/>
    <xf numFmtId="40" fontId="3" fillId="2" borderId="6" xfId="0" applyNumberFormat="1" applyFont="1" applyFill="1" applyBorder="1" applyAlignment="1"/>
    <xf numFmtId="14" fontId="1" fillId="2" borderId="0" xfId="0" applyNumberFormat="1" applyFont="1" applyFill="1" applyBorder="1" applyAlignment="1"/>
    <xf numFmtId="40" fontId="1" fillId="2" borderId="0" xfId="0" applyNumberFormat="1" applyFont="1" applyFill="1" applyBorder="1" applyAlignment="1"/>
    <xf numFmtId="1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/>
    <xf numFmtId="40" fontId="1" fillId="2" borderId="8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40" fontId="3" fillId="2" borderId="8" xfId="0" applyNumberFormat="1" applyFont="1" applyFill="1" applyBorder="1" applyAlignment="1">
      <alignment vertical="center"/>
    </xf>
    <xf numFmtId="40" fontId="3" fillId="2" borderId="11" xfId="0" applyNumberFormat="1" applyFont="1" applyFill="1" applyBorder="1" applyAlignment="1"/>
    <xf numFmtId="40" fontId="3" fillId="2" borderId="4" xfId="0" applyNumberFormat="1" applyFont="1" applyFill="1" applyBorder="1" applyAlignment="1"/>
    <xf numFmtId="40" fontId="3" fillId="2" borderId="13" xfId="0" applyNumberFormat="1" applyFont="1" applyFill="1" applyBorder="1" applyAlignment="1"/>
    <xf numFmtId="0" fontId="3" fillId="2" borderId="7" xfId="0" applyFont="1" applyFill="1" applyBorder="1" applyAlignment="1"/>
    <xf numFmtId="40" fontId="3" fillId="2" borderId="7" xfId="0" applyNumberFormat="1" applyFont="1" applyFill="1" applyBorder="1" applyAlignment="1"/>
    <xf numFmtId="40" fontId="3" fillId="2" borderId="10" xfId="0" applyNumberFormat="1" applyFont="1" applyFill="1" applyBorder="1" applyAlignment="1"/>
    <xf numFmtId="40" fontId="3" fillId="2" borderId="3" xfId="0" applyNumberFormat="1" applyFont="1" applyFill="1" applyBorder="1" applyAlignment="1"/>
    <xf numFmtId="40" fontId="3" fillId="2" borderId="12" xfId="0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8" fontId="3" fillId="2" borderId="14" xfId="0" applyNumberFormat="1" applyFont="1" applyFill="1" applyBorder="1"/>
    <xf numFmtId="40" fontId="3" fillId="2" borderId="14" xfId="0" applyNumberFormat="1" applyFont="1" applyFill="1" applyBorder="1" applyAlignment="1"/>
    <xf numFmtId="40" fontId="3" fillId="2" borderId="15" xfId="0" applyNumberFormat="1" applyFont="1" applyFill="1" applyBorder="1" applyAlignment="1"/>
    <xf numFmtId="40" fontId="3" fillId="2" borderId="17" xfId="0" applyNumberFormat="1" applyFont="1" applyFill="1" applyBorder="1" applyAlignment="1"/>
    <xf numFmtId="40" fontId="5" fillId="2" borderId="0" xfId="0" applyNumberFormat="1" applyFont="1" applyFill="1" applyBorder="1"/>
    <xf numFmtId="8" fontId="3" fillId="2" borderId="6" xfId="0" applyNumberFormat="1" applyFont="1" applyFill="1" applyBorder="1"/>
    <xf numFmtId="8" fontId="3" fillId="2" borderId="5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8" fontId="3" fillId="2" borderId="19" xfId="0" applyNumberFormat="1" applyFont="1" applyFill="1" applyBorder="1"/>
    <xf numFmtId="40" fontId="3" fillId="2" borderId="19" xfId="0" applyNumberFormat="1" applyFont="1" applyFill="1" applyBorder="1" applyAlignment="1"/>
    <xf numFmtId="14" fontId="1" fillId="2" borderId="23" xfId="0" applyNumberFormat="1" applyFont="1" applyFill="1" applyBorder="1" applyAlignment="1"/>
    <xf numFmtId="40" fontId="3" fillId="2" borderId="0" xfId="0" applyNumberFormat="1" applyFont="1" applyFill="1" applyBorder="1" applyAlignment="1"/>
    <xf numFmtId="40" fontId="4" fillId="2" borderId="22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9" fontId="6" fillId="2" borderId="7" xfId="0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4" fontId="2" fillId="2" borderId="27" xfId="0" applyNumberFormat="1" applyFont="1" applyFill="1" applyBorder="1" applyAlignment="1">
      <alignment horizontal="center"/>
    </xf>
    <xf numFmtId="0" fontId="1" fillId="2" borderId="27" xfId="0" applyFont="1" applyFill="1" applyBorder="1" applyAlignment="1"/>
    <xf numFmtId="40" fontId="1" fillId="2" borderId="27" xfId="0" applyNumberFormat="1" applyFont="1" applyFill="1" applyBorder="1" applyAlignment="1"/>
    <xf numFmtId="0" fontId="6" fillId="2" borderId="27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40" fontId="3" fillId="0" borderId="5" xfId="0" applyNumberFormat="1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/>
    <xf numFmtId="40" fontId="3" fillId="0" borderId="26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0" fontId="3" fillId="0" borderId="1" xfId="0" applyNumberFormat="1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40" fontId="6" fillId="2" borderId="25" xfId="0" applyNumberFormat="1" applyFont="1" applyFill="1" applyBorder="1" applyAlignment="1">
      <alignment horizontal="center" vertical="center"/>
    </xf>
    <xf numFmtId="40" fontId="7" fillId="0" borderId="26" xfId="0" applyNumberFormat="1" applyFont="1" applyFill="1" applyBorder="1" applyAlignment="1"/>
    <xf numFmtId="40" fontId="6" fillId="0" borderId="12" xfId="0" applyNumberFormat="1" applyFont="1" applyFill="1" applyBorder="1" applyAlignment="1">
      <alignment horizontal="center" vertical="center"/>
    </xf>
    <xf numFmtId="40" fontId="6" fillId="0" borderId="3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35" xfId="0" applyNumberFormat="1" applyFont="1" applyFill="1" applyBorder="1" applyAlignment="1">
      <alignment horizontal="center" vertical="center"/>
    </xf>
    <xf numFmtId="14" fontId="3" fillId="2" borderId="37" xfId="0" applyNumberFormat="1" applyFont="1" applyFill="1" applyBorder="1" applyAlignment="1">
      <alignment horizontal="center"/>
    </xf>
    <xf numFmtId="14" fontId="3" fillId="2" borderId="38" xfId="0" applyNumberFormat="1" applyFont="1" applyFill="1" applyBorder="1" applyAlignment="1">
      <alignment horizontal="center"/>
    </xf>
    <xf numFmtId="14" fontId="3" fillId="2" borderId="39" xfId="0" applyNumberFormat="1" applyFont="1" applyFill="1" applyBorder="1" applyAlignment="1">
      <alignment horizontal="center"/>
    </xf>
    <xf numFmtId="14" fontId="3" fillId="2" borderId="40" xfId="0" applyNumberFormat="1" applyFont="1" applyFill="1" applyBorder="1" applyAlignment="1">
      <alignment horizontal="center"/>
    </xf>
    <xf numFmtId="14" fontId="3" fillId="2" borderId="42" xfId="0" applyNumberFormat="1" applyFont="1" applyFill="1" applyBorder="1" applyAlignment="1">
      <alignment horizontal="center"/>
    </xf>
    <xf numFmtId="14" fontId="3" fillId="2" borderId="44" xfId="0" applyNumberFormat="1" applyFont="1" applyFill="1" applyBorder="1" applyAlignment="1">
      <alignment horizontal="center"/>
    </xf>
    <xf numFmtId="14" fontId="2" fillId="2" borderId="46" xfId="0" applyNumberFormat="1" applyFont="1" applyFill="1" applyBorder="1" applyAlignment="1">
      <alignment horizontal="center"/>
    </xf>
    <xf numFmtId="14" fontId="3" fillId="0" borderId="39" xfId="0" applyNumberFormat="1" applyFont="1" applyFill="1" applyBorder="1" applyAlignment="1">
      <alignment horizontal="center"/>
    </xf>
    <xf numFmtId="14" fontId="3" fillId="0" borderId="47" xfId="0" applyNumberFormat="1" applyFont="1" applyFill="1" applyBorder="1" applyAlignment="1">
      <alignment horizontal="center"/>
    </xf>
    <xf numFmtId="14" fontId="3" fillId="0" borderId="38" xfId="0" applyNumberFormat="1" applyFont="1" applyFill="1" applyBorder="1" applyAlignment="1">
      <alignment horizontal="center"/>
    </xf>
    <xf numFmtId="40" fontId="6" fillId="2" borderId="48" xfId="0" applyNumberFormat="1" applyFont="1" applyFill="1" applyBorder="1" applyAlignment="1">
      <alignment horizontal="center" vertical="center"/>
    </xf>
    <xf numFmtId="40" fontId="6" fillId="2" borderId="22" xfId="0" applyNumberFormat="1" applyFont="1" applyFill="1" applyBorder="1" applyAlignment="1">
      <alignment horizontal="center" vertical="center"/>
    </xf>
    <xf numFmtId="0" fontId="3" fillId="5" borderId="30" xfId="0" applyFont="1" applyFill="1" applyBorder="1"/>
    <xf numFmtId="14" fontId="8" fillId="2" borderId="32" xfId="0" applyNumberFormat="1" applyFont="1" applyFill="1" applyBorder="1" applyAlignment="1">
      <alignment horizontal="left" vertical="top"/>
    </xf>
    <xf numFmtId="0" fontId="8" fillId="2" borderId="33" xfId="0" applyFont="1" applyFill="1" applyBorder="1" applyAlignment="1">
      <alignment horizontal="center" vertical="top"/>
    </xf>
    <xf numFmtId="0" fontId="8" fillId="2" borderId="33" xfId="0" applyNumberFormat="1" applyFont="1" applyFill="1" applyBorder="1" applyAlignment="1">
      <alignment horizontal="center" vertical="top"/>
    </xf>
    <xf numFmtId="0" fontId="8" fillId="2" borderId="33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8" fillId="2" borderId="34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14" fontId="8" fillId="2" borderId="34" xfId="0" applyNumberFormat="1" applyFont="1" applyFill="1" applyBorder="1" applyAlignment="1">
      <alignment horizontal="left" vertical="top"/>
    </xf>
    <xf numFmtId="14" fontId="2" fillId="2" borderId="34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0" fontId="7" fillId="2" borderId="8" xfId="0" applyNumberFormat="1" applyFont="1" applyFill="1" applyBorder="1" applyAlignment="1">
      <alignment vertical="center"/>
    </xf>
    <xf numFmtId="14" fontId="15" fillId="2" borderId="23" xfId="0" applyNumberFormat="1" applyFont="1" applyFill="1" applyBorder="1" applyAlignment="1"/>
    <xf numFmtId="40" fontId="7" fillId="2" borderId="6" xfId="0" applyNumberFormat="1" applyFont="1" applyFill="1" applyBorder="1" applyAlignment="1"/>
    <xf numFmtId="40" fontId="7" fillId="2" borderId="1" xfId="0" applyNumberFormat="1" applyFont="1" applyFill="1" applyBorder="1" applyAlignment="1"/>
    <xf numFmtId="40" fontId="7" fillId="2" borderId="5" xfId="0" applyNumberFormat="1" applyFont="1" applyFill="1" applyBorder="1" applyAlignment="1"/>
    <xf numFmtId="40" fontId="7" fillId="2" borderId="14" xfId="0" applyNumberFormat="1" applyFont="1" applyFill="1" applyBorder="1" applyAlignment="1"/>
    <xf numFmtId="40" fontId="16" fillId="2" borderId="0" xfId="0" applyNumberFormat="1" applyFont="1" applyFill="1" applyBorder="1"/>
    <xf numFmtId="14" fontId="15" fillId="2" borderId="0" xfId="0" applyNumberFormat="1" applyFont="1" applyFill="1" applyBorder="1" applyAlignment="1"/>
    <xf numFmtId="40" fontId="7" fillId="2" borderId="7" xfId="0" applyNumberFormat="1" applyFont="1" applyFill="1" applyBorder="1" applyAlignment="1"/>
    <xf numFmtId="40" fontId="15" fillId="2" borderId="0" xfId="0" applyNumberFormat="1" applyFont="1" applyFill="1" applyBorder="1" applyAlignment="1"/>
    <xf numFmtId="40" fontId="15" fillId="2" borderId="27" xfId="0" applyNumberFormat="1" applyFont="1" applyFill="1" applyBorder="1" applyAlignment="1"/>
    <xf numFmtId="40" fontId="7" fillId="0" borderId="5" xfId="0" applyNumberFormat="1" applyFont="1" applyFill="1" applyBorder="1" applyAlignment="1"/>
    <xf numFmtId="0" fontId="7" fillId="0" borderId="0" xfId="0" applyFont="1"/>
    <xf numFmtId="0" fontId="17" fillId="2" borderId="34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top"/>
    </xf>
    <xf numFmtId="40" fontId="3" fillId="6" borderId="16" xfId="0" applyNumberFormat="1" applyFont="1" applyFill="1" applyBorder="1" applyAlignment="1"/>
    <xf numFmtId="40" fontId="1" fillId="6" borderId="18" xfId="0" applyNumberFormat="1" applyFont="1" applyFill="1" applyBorder="1"/>
    <xf numFmtId="40" fontId="3" fillId="6" borderId="20" xfId="0" applyNumberFormat="1" applyFont="1" applyFill="1" applyBorder="1" applyAlignment="1"/>
    <xf numFmtId="40" fontId="1" fillId="6" borderId="9" xfId="0" applyNumberFormat="1" applyFont="1" applyFill="1" applyBorder="1" applyAlignment="1"/>
    <xf numFmtId="40" fontId="3" fillId="6" borderId="5" xfId="0" applyNumberFormat="1" applyFont="1" applyFill="1" applyBorder="1" applyAlignment="1"/>
    <xf numFmtId="40" fontId="3" fillId="6" borderId="26" xfId="0" applyNumberFormat="1" applyFont="1" applyFill="1" applyBorder="1" applyAlignment="1"/>
    <xf numFmtId="14" fontId="3" fillId="3" borderId="49" xfId="0" applyNumberFormat="1" applyFont="1" applyFill="1" applyBorder="1" applyAlignment="1">
      <alignment horizontal="center" wrapText="1"/>
    </xf>
    <xf numFmtId="14" fontId="3" fillId="3" borderId="51" xfId="0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40" fontId="3" fillId="3" borderId="18" xfId="0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/>
    </xf>
    <xf numFmtId="40" fontId="8" fillId="4" borderId="33" xfId="0" applyNumberFormat="1" applyFont="1" applyFill="1" applyBorder="1" applyAlignment="1">
      <alignment horizontal="left" vertical="top"/>
    </xf>
    <xf numFmtId="40" fontId="14" fillId="4" borderId="33" xfId="0" applyNumberFormat="1" applyFont="1" applyFill="1" applyBorder="1" applyAlignment="1">
      <alignment horizontal="left" vertical="top"/>
    </xf>
    <xf numFmtId="0" fontId="9" fillId="4" borderId="33" xfId="0" applyFont="1" applyFill="1" applyBorder="1" applyAlignment="1">
      <alignment horizontal="center" vertical="top"/>
    </xf>
    <xf numFmtId="40" fontId="8" fillId="4" borderId="0" xfId="0" applyNumberFormat="1" applyFont="1" applyFill="1" applyBorder="1" applyAlignment="1">
      <alignment horizontal="left" vertical="top"/>
    </xf>
    <xf numFmtId="40" fontId="14" fillId="4" borderId="0" xfId="0" applyNumberFormat="1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center" vertical="top"/>
    </xf>
    <xf numFmtId="40" fontId="3" fillId="3" borderId="55" xfId="0" applyNumberFormat="1" applyFont="1" applyFill="1" applyBorder="1" applyAlignment="1">
      <alignment horizontal="center" wrapText="1"/>
    </xf>
    <xf numFmtId="0" fontId="8" fillId="4" borderId="57" xfId="0" applyFont="1" applyFill="1" applyBorder="1" applyAlignment="1">
      <alignment vertical="top"/>
    </xf>
    <xf numFmtId="0" fontId="8" fillId="4" borderId="58" xfId="0" applyFont="1" applyFill="1" applyBorder="1" applyAlignment="1">
      <alignment vertical="top"/>
    </xf>
    <xf numFmtId="40" fontId="3" fillId="4" borderId="59" xfId="0" applyNumberFormat="1" applyFont="1" applyFill="1" applyBorder="1" applyAlignment="1">
      <alignment horizontal="left"/>
    </xf>
    <xf numFmtId="40" fontId="7" fillId="4" borderId="59" xfId="0" applyNumberFormat="1" applyFont="1" applyFill="1" applyBorder="1" applyAlignment="1">
      <alignment horizontal="left"/>
    </xf>
    <xf numFmtId="0" fontId="6" fillId="4" borderId="59" xfId="0" applyFont="1" applyFill="1" applyBorder="1" applyAlignment="1">
      <alignment horizontal="center" vertical="center"/>
    </xf>
    <xf numFmtId="0" fontId="3" fillId="4" borderId="60" xfId="0" applyFont="1" applyFill="1" applyBorder="1"/>
    <xf numFmtId="14" fontId="2" fillId="2" borderId="34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14" fontId="2" fillId="2" borderId="36" xfId="0" applyNumberFormat="1" applyFont="1" applyFill="1" applyBorder="1" applyAlignment="1">
      <alignment horizontal="center"/>
    </xf>
    <xf numFmtId="14" fontId="2" fillId="2" borderId="23" xfId="0" applyNumberFormat="1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4" fontId="1" fillId="2" borderId="41" xfId="0" applyNumberFormat="1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43" xfId="0" applyNumberFormat="1" applyFont="1" applyFill="1" applyBorder="1" applyAlignment="1">
      <alignment horizontal="left"/>
    </xf>
    <xf numFmtId="14" fontId="1" fillId="2" borderId="25" xfId="0" applyNumberFormat="1" applyFont="1" applyFill="1" applyBorder="1" applyAlignment="1">
      <alignment horizontal="left"/>
    </xf>
    <xf numFmtId="14" fontId="1" fillId="2" borderId="45" xfId="0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40" fontId="6" fillId="3" borderId="56" xfId="0" applyNumberFormat="1" applyFont="1" applyFill="1" applyBorder="1" applyAlignment="1">
      <alignment horizontal="center"/>
    </xf>
    <xf numFmtId="40" fontId="6" fillId="3" borderId="54" xfId="0" applyNumberFormat="1" applyFont="1" applyFill="1" applyBorder="1" applyAlignment="1">
      <alignment horizontal="center"/>
    </xf>
    <xf numFmtId="40" fontId="6" fillId="6" borderId="29" xfId="0" applyNumberFormat="1" applyFont="1" applyFill="1" applyBorder="1" applyAlignment="1">
      <alignment horizontal="center" vertical="center" wrapText="1"/>
    </xf>
    <xf numFmtId="40" fontId="6" fillId="6" borderId="30" xfId="0" applyNumberFormat="1" applyFont="1" applyFill="1" applyBorder="1" applyAlignment="1">
      <alignment horizontal="center" vertical="center" wrapText="1"/>
    </xf>
    <xf numFmtId="40" fontId="6" fillId="6" borderId="3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0" xfId="0" applyFont="1" applyFill="1" applyBorder="1"/>
    <xf numFmtId="40" fontId="7" fillId="0" borderId="16" xfId="0" applyNumberFormat="1" applyFont="1" applyFill="1" applyBorder="1" applyAlignment="1"/>
    <xf numFmtId="40" fontId="3" fillId="0" borderId="16" xfId="0" applyNumberFormat="1" applyFont="1" applyFill="1" applyBorder="1" applyAlignment="1"/>
    <xf numFmtId="40" fontId="7" fillId="0" borderId="10" xfId="0" applyNumberFormat="1" applyFont="1" applyFill="1" applyBorder="1" applyAlignment="1"/>
    <xf numFmtId="40" fontId="3" fillId="0" borderId="6" xfId="0" applyNumberFormat="1" applyFont="1" applyFill="1" applyBorder="1" applyAlignment="1"/>
    <xf numFmtId="40" fontId="7" fillId="0" borderId="12" xfId="0" applyNumberFormat="1" applyFont="1" applyFill="1" applyBorder="1" applyAlignment="1"/>
    <xf numFmtId="40" fontId="7" fillId="0" borderId="3" xfId="0" applyNumberFormat="1" applyFont="1" applyFill="1" applyBorder="1" applyAlignment="1"/>
    <xf numFmtId="40" fontId="7" fillId="0" borderId="2" xfId="0" applyNumberFormat="1" applyFont="1" applyFill="1" applyBorder="1" applyAlignment="1"/>
    <xf numFmtId="40" fontId="3" fillId="0" borderId="19" xfId="0" applyNumberFormat="1" applyFont="1" applyFill="1" applyBorder="1" applyAlignment="1"/>
    <xf numFmtId="40" fontId="3" fillId="0" borderId="20" xfId="0" applyNumberFormat="1" applyFont="1" applyFill="1" applyBorder="1" applyAlignment="1"/>
    <xf numFmtId="40" fontId="1" fillId="6" borderId="26" xfId="0" applyNumberFormat="1" applyFont="1" applyFill="1" applyBorder="1" applyAlignment="1"/>
    <xf numFmtId="0" fontId="1" fillId="0" borderId="0" xfId="0" applyFont="1"/>
    <xf numFmtId="40" fontId="6" fillId="6" borderId="57" xfId="0" applyNumberFormat="1" applyFont="1" applyFill="1" applyBorder="1" applyAlignment="1">
      <alignment horizontal="center" vertical="center" wrapText="1"/>
    </xf>
    <xf numFmtId="40" fontId="6" fillId="6" borderId="58" xfId="0" applyNumberFormat="1" applyFont="1" applyFill="1" applyBorder="1" applyAlignment="1">
      <alignment horizontal="center" vertical="center" wrapText="1"/>
    </xf>
    <xf numFmtId="40" fontId="3" fillId="4" borderId="0" xfId="0" applyNumberFormat="1" applyFont="1" applyFill="1" applyBorder="1" applyAlignment="1">
      <alignment horizontal="left"/>
    </xf>
    <xf numFmtId="40" fontId="7" fillId="4" borderId="0" xfId="0" applyNumberFormat="1" applyFont="1" applyFill="1" applyBorder="1" applyAlignment="1">
      <alignment horizontal="left"/>
    </xf>
    <xf numFmtId="40" fontId="1" fillId="4" borderId="0" xfId="0" applyNumberFormat="1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/>
    </xf>
    <xf numFmtId="40" fontId="6" fillId="3" borderId="63" xfId="0" applyNumberFormat="1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65" xfId="0" applyNumberFormat="1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40" fontId="6" fillId="3" borderId="66" xfId="0" applyNumberFormat="1" applyFont="1" applyFill="1" applyBorder="1" applyAlignment="1">
      <alignment horizontal="center"/>
    </xf>
    <xf numFmtId="14" fontId="3" fillId="3" borderId="67" xfId="0" applyNumberFormat="1" applyFont="1" applyFill="1" applyBorder="1" applyAlignment="1">
      <alignment horizontal="center" wrapText="1"/>
    </xf>
    <xf numFmtId="14" fontId="3" fillId="3" borderId="68" xfId="0" applyNumberFormat="1" applyFont="1" applyFill="1" applyBorder="1" applyAlignment="1">
      <alignment horizontal="center" wrapText="1"/>
    </xf>
    <xf numFmtId="40" fontId="3" fillId="3" borderId="69" xfId="0" applyNumberFormat="1" applyFont="1" applyFill="1" applyBorder="1" applyAlignment="1">
      <alignment horizontal="center" wrapText="1"/>
    </xf>
    <xf numFmtId="40" fontId="1" fillId="3" borderId="69" xfId="0" applyNumberFormat="1" applyFont="1" applyFill="1" applyBorder="1" applyAlignment="1">
      <alignment horizontal="center" wrapText="1"/>
    </xf>
    <xf numFmtId="40" fontId="3" fillId="3" borderId="70" xfId="0" applyNumberFormat="1" applyFont="1" applyFill="1" applyBorder="1" applyAlignment="1">
      <alignment horizontal="center" wrapText="1"/>
    </xf>
    <xf numFmtId="40" fontId="1" fillId="3" borderId="70" xfId="0" applyNumberFormat="1" applyFont="1" applyFill="1" applyBorder="1" applyAlignment="1">
      <alignment horizontal="center" wrapText="1"/>
    </xf>
    <xf numFmtId="40" fontId="3" fillId="7" borderId="69" xfId="0" applyNumberFormat="1" applyFont="1" applyFill="1" applyBorder="1" applyAlignment="1">
      <alignment horizontal="center" wrapText="1"/>
    </xf>
    <xf numFmtId="40" fontId="3" fillId="7" borderId="70" xfId="0" applyNumberFormat="1" applyFont="1" applyFill="1" applyBorder="1" applyAlignment="1">
      <alignment horizontal="center" wrapText="1"/>
    </xf>
    <xf numFmtId="40" fontId="3" fillId="7" borderId="26" xfId="0" applyNumberFormat="1" applyFont="1" applyFill="1" applyBorder="1" applyAlignment="1"/>
    <xf numFmtId="0" fontId="3" fillId="5" borderId="57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14" fontId="3" fillId="3" borderId="71" xfId="0" applyNumberFormat="1" applyFont="1" applyFill="1" applyBorder="1" applyAlignment="1">
      <alignment horizontal="center" wrapText="1"/>
    </xf>
    <xf numFmtId="0" fontId="3" fillId="3" borderId="72" xfId="0" applyFont="1" applyFill="1" applyBorder="1" applyAlignment="1">
      <alignment horizontal="center"/>
    </xf>
    <xf numFmtId="0" fontId="3" fillId="3" borderId="72" xfId="0" applyNumberFormat="1" applyFont="1" applyFill="1" applyBorder="1" applyAlignment="1">
      <alignment horizontal="center"/>
    </xf>
    <xf numFmtId="0" fontId="3" fillId="3" borderId="72" xfId="0" applyFont="1" applyFill="1" applyBorder="1" applyAlignment="1">
      <alignment horizontal="center"/>
    </xf>
    <xf numFmtId="40" fontId="3" fillId="3" borderId="73" xfId="0" applyNumberFormat="1" applyFont="1" applyFill="1" applyBorder="1" applyAlignment="1">
      <alignment horizontal="center" wrapText="1"/>
    </xf>
    <xf numFmtId="40" fontId="1" fillId="3" borderId="73" xfId="0" applyNumberFormat="1" applyFont="1" applyFill="1" applyBorder="1" applyAlignment="1">
      <alignment horizontal="center" wrapText="1"/>
    </xf>
    <xf numFmtId="40" fontId="6" fillId="3" borderId="74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left"/>
    </xf>
    <xf numFmtId="14" fontId="1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center"/>
    </xf>
    <xf numFmtId="39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40" fontId="7" fillId="2" borderId="0" xfId="0" applyNumberFormat="1" applyFont="1" applyFill="1" applyBorder="1" applyAlignment="1"/>
    <xf numFmtId="40" fontId="1" fillId="6" borderId="18" xfId="0" applyNumberFormat="1" applyFont="1" applyFill="1" applyBorder="1" applyAlignment="1"/>
    <xf numFmtId="0" fontId="6" fillId="2" borderId="75" xfId="0" applyFont="1" applyFill="1" applyBorder="1" applyAlignment="1">
      <alignment horizontal="center" vertical="center"/>
    </xf>
    <xf numFmtId="14" fontId="3" fillId="2" borderId="76" xfId="0" applyNumberFormat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7" xfId="0" applyNumberFormat="1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40" fontId="3" fillId="2" borderId="77" xfId="0" applyNumberFormat="1" applyFont="1" applyFill="1" applyBorder="1" applyAlignment="1">
      <alignment vertical="center"/>
    </xf>
    <xf numFmtId="40" fontId="7" fillId="2" borderId="77" xfId="0" applyNumberFormat="1" applyFont="1" applyFill="1" applyBorder="1" applyAlignment="1">
      <alignment vertical="center"/>
    </xf>
    <xf numFmtId="40" fontId="1" fillId="2" borderId="77" xfId="0" applyNumberFormat="1" applyFont="1" applyFill="1" applyBorder="1" applyAlignment="1">
      <alignment vertical="center"/>
    </xf>
    <xf numFmtId="40" fontId="6" fillId="2" borderId="78" xfId="0" applyNumberFormat="1" applyFont="1" applyFill="1" applyBorder="1" applyAlignment="1">
      <alignment horizontal="center" vertical="center"/>
    </xf>
    <xf numFmtId="14" fontId="3" fillId="2" borderId="61" xfId="0" applyNumberFormat="1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2" xfId="0" applyNumberFormat="1" applyFont="1" applyFill="1" applyBorder="1" applyAlignment="1">
      <alignment horizontal="center"/>
    </xf>
    <xf numFmtId="8" fontId="3" fillId="2" borderId="62" xfId="0" applyNumberFormat="1" applyFont="1" applyFill="1" applyBorder="1"/>
    <xf numFmtId="40" fontId="3" fillId="2" borderId="62" xfId="0" applyNumberFormat="1" applyFont="1" applyFill="1" applyBorder="1" applyAlignment="1"/>
    <xf numFmtId="40" fontId="7" fillId="2" borderId="62" xfId="0" applyNumberFormat="1" applyFont="1" applyFill="1" applyBorder="1" applyAlignment="1"/>
    <xf numFmtId="0" fontId="6" fillId="2" borderId="63" xfId="0" applyFont="1" applyFill="1" applyBorder="1" applyAlignment="1">
      <alignment horizontal="center" vertical="center"/>
    </xf>
    <xf numFmtId="14" fontId="3" fillId="2" borderId="79" xfId="0" applyNumberFormat="1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3" fillId="2" borderId="80" xfId="0" applyNumberFormat="1" applyFont="1" applyFill="1" applyBorder="1" applyAlignment="1">
      <alignment horizontal="center"/>
    </xf>
    <xf numFmtId="8" fontId="3" fillId="2" borderId="80" xfId="0" applyNumberFormat="1" applyFont="1" applyFill="1" applyBorder="1"/>
    <xf numFmtId="40" fontId="3" fillId="2" borderId="80" xfId="0" applyNumberFormat="1" applyFont="1" applyFill="1" applyBorder="1" applyAlignment="1"/>
    <xf numFmtId="40" fontId="7" fillId="2" borderId="80" xfId="0" applyNumberFormat="1" applyFont="1" applyFill="1" applyBorder="1" applyAlignment="1"/>
    <xf numFmtId="0" fontId="6" fillId="2" borderId="81" xfId="0" applyFont="1" applyFill="1" applyBorder="1" applyAlignment="1">
      <alignment horizontal="center" vertical="center"/>
    </xf>
    <xf numFmtId="14" fontId="1" fillId="2" borderId="64" xfId="0" applyNumberFormat="1" applyFont="1" applyFill="1" applyBorder="1" applyAlignment="1">
      <alignment horizontal="center"/>
    </xf>
    <xf numFmtId="14" fontId="1" fillId="2" borderId="65" xfId="0" applyNumberFormat="1" applyFont="1" applyFill="1" applyBorder="1" applyAlignment="1">
      <alignment horizontal="center"/>
    </xf>
    <xf numFmtId="40" fontId="3" fillId="6" borderId="65" xfId="0" applyNumberFormat="1" applyFont="1" applyFill="1" applyBorder="1" applyAlignment="1"/>
    <xf numFmtId="40" fontId="7" fillId="0" borderId="65" xfId="0" applyNumberFormat="1" applyFont="1" applyFill="1" applyBorder="1" applyAlignment="1"/>
    <xf numFmtId="40" fontId="3" fillId="0" borderId="65" xfId="0" applyNumberFormat="1" applyFont="1" applyFill="1" applyBorder="1" applyAlignment="1"/>
    <xf numFmtId="40" fontId="6" fillId="2" borderId="66" xfId="0" applyNumberFormat="1" applyFont="1" applyFill="1" applyBorder="1" applyAlignment="1">
      <alignment horizontal="center" vertical="center"/>
    </xf>
    <xf numFmtId="40" fontId="7" fillId="0" borderId="62" xfId="0" applyNumberFormat="1" applyFont="1" applyFill="1" applyBorder="1" applyAlignment="1"/>
    <xf numFmtId="40" fontId="3" fillId="0" borderId="62" xfId="0" applyNumberFormat="1" applyFont="1" applyFill="1" applyBorder="1" applyAlignment="1"/>
    <xf numFmtId="0" fontId="6" fillId="2" borderId="63" xfId="0" applyFont="1" applyFill="1" applyBorder="1" applyAlignment="1">
      <alignment horizontal="left" vertical="center"/>
    </xf>
    <xf numFmtId="40" fontId="7" fillId="0" borderId="80" xfId="0" applyNumberFormat="1" applyFont="1" applyFill="1" applyBorder="1" applyAlignment="1"/>
    <xf numFmtId="40" fontId="3" fillId="0" borderId="80" xfId="0" applyNumberFormat="1" applyFont="1" applyFill="1" applyBorder="1" applyAlignment="1"/>
    <xf numFmtId="0" fontId="6" fillId="2" borderId="81" xfId="0" applyFont="1" applyFill="1" applyBorder="1" applyAlignment="1">
      <alignment horizontal="left" vertical="center"/>
    </xf>
    <xf numFmtId="40" fontId="1" fillId="7" borderId="69" xfId="0" applyNumberFormat="1" applyFont="1" applyFill="1" applyBorder="1" applyAlignment="1">
      <alignment horizontal="center"/>
    </xf>
    <xf numFmtId="40" fontId="1" fillId="7" borderId="73" xfId="0" applyNumberFormat="1" applyFont="1" applyFill="1" applyBorder="1" applyAlignment="1">
      <alignment horizontal="center"/>
    </xf>
    <xf numFmtId="40" fontId="1" fillId="7" borderId="70" xfId="0" applyNumberFormat="1" applyFont="1" applyFill="1" applyBorder="1" applyAlignment="1">
      <alignment horizontal="center"/>
    </xf>
    <xf numFmtId="0" fontId="11" fillId="5" borderId="57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/>
    <xf numFmtId="14" fontId="2" fillId="2" borderId="34" xfId="0" applyNumberFormat="1" applyFont="1" applyFill="1" applyBorder="1" applyAlignment="1">
      <alignment horizontal="left"/>
    </xf>
    <xf numFmtId="14" fontId="3" fillId="0" borderId="82" xfId="0" applyNumberFormat="1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82" xfId="0" applyNumberFormat="1" applyFont="1" applyFill="1" applyBorder="1" applyAlignment="1">
      <alignment horizontal="center"/>
    </xf>
    <xf numFmtId="0" fontId="3" fillId="0" borderId="82" xfId="0" applyFont="1" applyFill="1" applyBorder="1"/>
    <xf numFmtId="40" fontId="3" fillId="7" borderId="82" xfId="0" applyNumberFormat="1" applyFont="1" applyFill="1" applyBorder="1" applyAlignment="1"/>
    <xf numFmtId="40" fontId="7" fillId="0" borderId="82" xfId="0" applyNumberFormat="1" applyFont="1" applyFill="1" applyBorder="1" applyAlignment="1"/>
    <xf numFmtId="40" fontId="3" fillId="0" borderId="82" xfId="0" applyNumberFormat="1" applyFont="1" applyFill="1" applyBorder="1" applyAlignment="1"/>
    <xf numFmtId="40" fontId="1" fillId="6" borderId="82" xfId="0" applyNumberFormat="1" applyFont="1" applyFill="1" applyBorder="1" applyAlignment="1"/>
    <xf numFmtId="40" fontId="6" fillId="0" borderId="82" xfId="0" applyNumberFormat="1" applyFont="1" applyFill="1" applyBorder="1" applyAlignment="1">
      <alignment horizontal="left" vertical="center"/>
    </xf>
    <xf numFmtId="40" fontId="6" fillId="0" borderId="82" xfId="0" applyNumberFormat="1" applyFont="1" applyFill="1" applyBorder="1" applyAlignment="1">
      <alignment horizontal="center" vertical="center"/>
    </xf>
    <xf numFmtId="40" fontId="18" fillId="0" borderId="82" xfId="0" applyNumberFormat="1" applyFont="1" applyFill="1" applyBorder="1" applyAlignment="1">
      <alignment horizontal="center" vertical="center"/>
    </xf>
    <xf numFmtId="40" fontId="19" fillId="0" borderId="82" xfId="0" applyNumberFormat="1" applyFont="1" applyFill="1" applyBorder="1" applyAlignment="1">
      <alignment horizontal="center" vertical="center"/>
    </xf>
    <xf numFmtId="40" fontId="20" fillId="0" borderId="82" xfId="0" applyNumberFormat="1" applyFont="1" applyFill="1" applyBorder="1" applyAlignment="1">
      <alignment horizontal="center" vertical="center" wrapText="1"/>
    </xf>
    <xf numFmtId="40" fontId="19" fillId="0" borderId="8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23B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topLeftCell="A22" zoomScaleNormal="100" zoomScaleSheetLayoutView="100" workbookViewId="0">
      <selection activeCell="E42" sqref="E42"/>
    </sheetView>
  </sheetViews>
  <sheetFormatPr defaultRowHeight="12.75"/>
  <cols>
    <col min="1" max="3" width="10.7109375" customWidth="1"/>
    <col min="4" max="4" width="35.7109375" customWidth="1"/>
    <col min="5" max="5" width="12.85546875" customWidth="1"/>
    <col min="6" max="6" width="10.7109375" style="119" customWidth="1"/>
    <col min="7" max="7" width="12.85546875" customWidth="1"/>
    <col min="8" max="8" width="10.7109375" customWidth="1"/>
    <col min="9" max="9" width="22.28515625" customWidth="1"/>
    <col min="10" max="10" width="35.85546875" customWidth="1"/>
  </cols>
  <sheetData>
    <row r="1" spans="1:10" s="99" customFormat="1" ht="18" customHeight="1">
      <c r="A1" s="95" t="s">
        <v>0</v>
      </c>
      <c r="B1" s="96"/>
      <c r="C1" s="97"/>
      <c r="D1" s="98"/>
      <c r="E1" s="134"/>
      <c r="F1" s="135"/>
      <c r="G1" s="134"/>
      <c r="H1" s="134"/>
      <c r="I1" s="136"/>
      <c r="J1" s="141"/>
    </row>
    <row r="2" spans="1:10" s="99" customFormat="1" ht="18" customHeight="1">
      <c r="A2" s="120" t="s">
        <v>17</v>
      </c>
      <c r="B2" s="101"/>
      <c r="C2" s="102"/>
      <c r="D2" s="103"/>
      <c r="E2" s="137"/>
      <c r="F2" s="138"/>
      <c r="G2" s="137"/>
      <c r="H2" s="137"/>
      <c r="I2" s="139"/>
      <c r="J2" s="142"/>
    </row>
    <row r="3" spans="1:10" s="99" customFormat="1" ht="18" customHeight="1">
      <c r="A3" s="100" t="s">
        <v>18</v>
      </c>
      <c r="B3" s="121"/>
      <c r="C3" s="102"/>
      <c r="D3" s="103"/>
      <c r="E3" s="137"/>
      <c r="F3" s="138"/>
      <c r="G3" s="137"/>
      <c r="H3" s="137"/>
      <c r="I3" s="139"/>
      <c r="J3" s="142"/>
    </row>
    <row r="4" spans="1:10" s="99" customFormat="1" ht="18" customHeight="1">
      <c r="A4" s="104" t="s">
        <v>4</v>
      </c>
      <c r="B4" s="101"/>
      <c r="C4" s="102"/>
      <c r="D4" s="103"/>
      <c r="E4" s="137"/>
      <c r="F4" s="138"/>
      <c r="G4" s="137"/>
      <c r="H4" s="137"/>
      <c r="I4" s="139"/>
      <c r="J4" s="142"/>
    </row>
    <row r="5" spans="1:10" ht="13.5" customHeight="1" thickBot="1">
      <c r="A5" s="80"/>
      <c r="B5" s="41"/>
      <c r="C5" s="51"/>
      <c r="D5" s="14"/>
      <c r="E5" s="143"/>
      <c r="F5" s="144"/>
      <c r="G5" s="143"/>
      <c r="H5" s="143"/>
      <c r="I5" s="145"/>
      <c r="J5" s="146"/>
    </row>
    <row r="6" spans="1:10" ht="12.75" customHeight="1">
      <c r="A6" s="128" t="s">
        <v>22</v>
      </c>
      <c r="B6" s="163" t="s">
        <v>23</v>
      </c>
      <c r="C6" s="164"/>
      <c r="D6" s="165" t="s">
        <v>2</v>
      </c>
      <c r="E6" s="140" t="s">
        <v>29</v>
      </c>
      <c r="F6" s="140"/>
      <c r="G6" s="140"/>
      <c r="H6" s="140" t="s">
        <v>26</v>
      </c>
      <c r="I6" s="167" t="s">
        <v>21</v>
      </c>
      <c r="J6" s="169" t="s">
        <v>28</v>
      </c>
    </row>
    <row r="7" spans="1:10" ht="12.75" customHeight="1">
      <c r="A7" s="129" t="s">
        <v>1</v>
      </c>
      <c r="B7" s="130" t="s">
        <v>19</v>
      </c>
      <c r="C7" s="131" t="s">
        <v>20</v>
      </c>
      <c r="D7" s="166"/>
      <c r="E7" s="132" t="s">
        <v>25</v>
      </c>
      <c r="F7" s="132"/>
      <c r="G7" s="132"/>
      <c r="H7" s="132" t="s">
        <v>27</v>
      </c>
      <c r="I7" s="168"/>
      <c r="J7" s="170"/>
    </row>
    <row r="8" spans="1:10" ht="13.5" thickBot="1">
      <c r="A8" s="81"/>
      <c r="B8" s="15"/>
      <c r="C8" s="52"/>
      <c r="D8" s="172" t="s">
        <v>15</v>
      </c>
      <c r="E8" s="16"/>
      <c r="F8" s="107"/>
      <c r="G8" s="16"/>
      <c r="H8" s="12">
        <v>0</v>
      </c>
      <c r="I8" s="92"/>
      <c r="J8" s="170"/>
    </row>
    <row r="9" spans="1:10" ht="13.5" thickBot="1">
      <c r="A9" s="151" t="s">
        <v>16</v>
      </c>
      <c r="B9" s="152"/>
      <c r="C9" s="50"/>
      <c r="D9" s="1"/>
      <c r="E9" s="38"/>
      <c r="F9" s="108"/>
      <c r="G9" s="38"/>
      <c r="H9" s="38"/>
      <c r="I9" s="43"/>
      <c r="J9" s="171"/>
    </row>
    <row r="10" spans="1:10">
      <c r="A10" s="82"/>
      <c r="B10" s="13"/>
      <c r="C10" s="53"/>
      <c r="D10" s="31"/>
      <c r="E10" s="7"/>
      <c r="F10" s="109"/>
      <c r="G10" s="7"/>
      <c r="H10" s="22"/>
      <c r="I10" s="72"/>
      <c r="J10" s="153" t="s">
        <v>32</v>
      </c>
    </row>
    <row r="11" spans="1:10">
      <c r="A11" s="83"/>
      <c r="B11" s="3"/>
      <c r="C11" s="54"/>
      <c r="D11" s="6"/>
      <c r="E11" s="2"/>
      <c r="F11" s="110"/>
      <c r="G11" s="2"/>
      <c r="H11" s="23"/>
      <c r="I11" s="73"/>
      <c r="J11" s="154"/>
    </row>
    <row r="12" spans="1:10">
      <c r="A12" s="84"/>
      <c r="B12" s="33"/>
      <c r="C12" s="55"/>
      <c r="D12" s="32"/>
      <c r="E12" s="5"/>
      <c r="F12" s="111"/>
      <c r="G12" s="5"/>
      <c r="H12" s="24"/>
      <c r="I12" s="74"/>
      <c r="J12" s="154"/>
    </row>
    <row r="13" spans="1:10">
      <c r="A13" s="83"/>
      <c r="B13" s="3"/>
      <c r="C13" s="54"/>
      <c r="D13" s="6"/>
      <c r="E13" s="2"/>
      <c r="F13" s="111"/>
      <c r="G13" s="2"/>
      <c r="H13" s="24"/>
      <c r="I13" s="74"/>
      <c r="J13" s="154"/>
    </row>
    <row r="14" spans="1:10">
      <c r="A14" s="85"/>
      <c r="B14" s="25"/>
      <c r="C14" s="56"/>
      <c r="D14" s="26"/>
      <c r="E14" s="27"/>
      <c r="F14" s="112"/>
      <c r="G14" s="27"/>
      <c r="H14" s="28"/>
      <c r="I14" s="75"/>
      <c r="J14" s="154"/>
    </row>
    <row r="15" spans="1:10" ht="13.5" thickBot="1">
      <c r="A15" s="156" t="s">
        <v>5</v>
      </c>
      <c r="B15" s="157"/>
      <c r="C15" s="157"/>
      <c r="D15" s="157"/>
      <c r="E15" s="122">
        <f>SUM(E10:E14)</f>
        <v>0</v>
      </c>
      <c r="F15" s="174"/>
      <c r="G15" s="175"/>
      <c r="H15" s="29"/>
      <c r="I15" s="76"/>
      <c r="J15" s="155"/>
    </row>
    <row r="16" spans="1:10">
      <c r="A16" s="86"/>
      <c r="B16" s="10"/>
      <c r="C16" s="57"/>
      <c r="D16" s="11"/>
      <c r="E16" s="30"/>
      <c r="F16" s="113"/>
      <c r="G16" s="30"/>
      <c r="H16" s="123">
        <f>+$H$8+SUM($E15)</f>
        <v>0</v>
      </c>
      <c r="I16" s="44"/>
      <c r="J16" s="94"/>
    </row>
    <row r="17" spans="1:10" ht="13.5" thickBot="1">
      <c r="A17" s="158" t="s">
        <v>6</v>
      </c>
      <c r="B17" s="159"/>
      <c r="C17" s="159"/>
      <c r="D17" s="159"/>
      <c r="E17" s="8"/>
      <c r="F17" s="114"/>
      <c r="G17" s="8"/>
      <c r="H17" s="8"/>
      <c r="I17" s="43"/>
      <c r="J17" s="94"/>
    </row>
    <row r="18" spans="1:10">
      <c r="A18" s="82"/>
      <c r="B18" s="13"/>
      <c r="C18" s="53"/>
      <c r="D18" s="31"/>
      <c r="E18" s="7"/>
      <c r="F18" s="176"/>
      <c r="G18" s="177"/>
      <c r="H18" s="17"/>
      <c r="I18" s="72"/>
      <c r="J18" s="153" t="s">
        <v>30</v>
      </c>
    </row>
    <row r="19" spans="1:10">
      <c r="A19" s="84"/>
      <c r="B19" s="33"/>
      <c r="C19" s="55"/>
      <c r="D19" s="32"/>
      <c r="E19" s="5"/>
      <c r="F19" s="178"/>
      <c r="G19" s="63"/>
      <c r="H19" s="19"/>
      <c r="I19" s="74"/>
      <c r="J19" s="154"/>
    </row>
    <row r="20" spans="1:10">
      <c r="A20" s="83"/>
      <c r="B20" s="3"/>
      <c r="C20" s="54"/>
      <c r="D20" s="6"/>
      <c r="E20" s="2"/>
      <c r="F20" s="179"/>
      <c r="G20" s="71"/>
      <c r="H20" s="18"/>
      <c r="I20" s="73"/>
      <c r="J20" s="154"/>
    </row>
    <row r="21" spans="1:10">
      <c r="A21" s="84"/>
      <c r="B21" s="33"/>
      <c r="C21" s="55"/>
      <c r="D21" s="32"/>
      <c r="E21" s="5"/>
      <c r="F21" s="178"/>
      <c r="G21" s="63"/>
      <c r="H21" s="19"/>
      <c r="I21" s="74"/>
      <c r="J21" s="154"/>
    </row>
    <row r="22" spans="1:10">
      <c r="A22" s="87"/>
      <c r="B22" s="35"/>
      <c r="C22" s="58"/>
      <c r="D22" s="36"/>
      <c r="E22" s="37"/>
      <c r="F22" s="180"/>
      <c r="G22" s="181"/>
      <c r="H22" s="39"/>
      <c r="I22" s="42"/>
      <c r="J22" s="154"/>
    </row>
    <row r="23" spans="1:10" ht="13.5" thickBot="1">
      <c r="A23" s="160" t="s">
        <v>7</v>
      </c>
      <c r="B23" s="161"/>
      <c r="C23" s="161"/>
      <c r="D23" s="162"/>
      <c r="E23" s="124">
        <f>SUM(E18:E22)</f>
        <v>0</v>
      </c>
      <c r="F23" s="182"/>
      <c r="G23" s="182"/>
      <c r="H23" s="40"/>
      <c r="I23" s="93"/>
      <c r="J23" s="155"/>
    </row>
    <row r="24" spans="1:10">
      <c r="A24" s="86"/>
      <c r="B24" s="34"/>
      <c r="C24" s="57"/>
      <c r="D24" s="20"/>
      <c r="E24" s="21"/>
      <c r="F24" s="115"/>
      <c r="G24" s="21"/>
      <c r="H24" s="125">
        <f>+$H$16+SUM($E$23:E23)</f>
        <v>0</v>
      </c>
      <c r="I24" s="45"/>
      <c r="J24" s="94"/>
    </row>
    <row r="25" spans="1:10" ht="13.5" thickBot="1">
      <c r="A25" s="147" t="s">
        <v>4</v>
      </c>
      <c r="B25" s="148"/>
      <c r="C25" s="50"/>
      <c r="D25" s="4"/>
      <c r="E25" s="9"/>
      <c r="F25" s="116"/>
      <c r="G25" s="9"/>
      <c r="H25" s="9"/>
      <c r="I25" s="42"/>
      <c r="J25" s="94"/>
    </row>
    <row r="26" spans="1:10" ht="12.75" customHeight="1">
      <c r="A26" s="128" t="s">
        <v>22</v>
      </c>
      <c r="B26" s="163" t="s">
        <v>23</v>
      </c>
      <c r="C26" s="164"/>
      <c r="D26" s="165" t="s">
        <v>2</v>
      </c>
      <c r="E26" s="140"/>
      <c r="F26" s="140" t="s">
        <v>22</v>
      </c>
      <c r="G26" s="140" t="s">
        <v>24</v>
      </c>
      <c r="H26" s="140" t="s">
        <v>26</v>
      </c>
      <c r="I26" s="167" t="s">
        <v>21</v>
      </c>
      <c r="J26" s="94"/>
    </row>
    <row r="27" spans="1:10" ht="12.75" customHeight="1">
      <c r="A27" s="129" t="s">
        <v>1</v>
      </c>
      <c r="B27" s="133" t="s">
        <v>19</v>
      </c>
      <c r="C27" s="131" t="s">
        <v>20</v>
      </c>
      <c r="D27" s="166"/>
      <c r="E27" s="132"/>
      <c r="F27" s="132" t="s">
        <v>25</v>
      </c>
      <c r="G27" s="132" t="s">
        <v>25</v>
      </c>
      <c r="H27" s="132" t="s">
        <v>27</v>
      </c>
      <c r="I27" s="168"/>
      <c r="J27" s="94"/>
    </row>
    <row r="28" spans="1:10" ht="13.5" thickBot="1">
      <c r="A28" s="88" t="s">
        <v>3</v>
      </c>
      <c r="B28" s="46"/>
      <c r="C28" s="59"/>
      <c r="D28" s="47"/>
      <c r="E28" s="48"/>
      <c r="F28" s="117"/>
      <c r="G28" s="48"/>
      <c r="H28" s="48"/>
      <c r="I28" s="49"/>
      <c r="J28" s="94"/>
    </row>
    <row r="29" spans="1:10" ht="12.75" customHeight="1">
      <c r="A29" s="89"/>
      <c r="B29" s="60"/>
      <c r="C29" s="61"/>
      <c r="D29" s="62"/>
      <c r="E29" s="63"/>
      <c r="F29" s="118"/>
      <c r="G29" s="63"/>
      <c r="H29" s="126">
        <f>+$H$24-SUM($G$29:G29)-SUM($F$29:F29)</f>
        <v>0</v>
      </c>
      <c r="I29" s="78"/>
      <c r="J29" s="149" t="s">
        <v>31</v>
      </c>
    </row>
    <row r="30" spans="1:10">
      <c r="A30" s="90"/>
      <c r="B30" s="64"/>
      <c r="C30" s="65"/>
      <c r="D30" s="66"/>
      <c r="E30" s="67"/>
      <c r="F30" s="77"/>
      <c r="G30" s="67"/>
      <c r="H30" s="127">
        <f>+$H$24-SUM($G$29:G30)-SUM($F$29:F30)</f>
        <v>0</v>
      </c>
      <c r="I30" s="79"/>
      <c r="J30" s="150"/>
    </row>
    <row r="31" spans="1:10">
      <c r="A31" s="91"/>
      <c r="B31" s="68"/>
      <c r="C31" s="69"/>
      <c r="D31" s="70"/>
      <c r="E31" s="71"/>
      <c r="F31" s="77"/>
      <c r="G31" s="71"/>
      <c r="H31" s="127">
        <f>+$H$24-SUM($G$29:G31)-SUM($F$29:F31)</f>
        <v>0</v>
      </c>
      <c r="I31" s="79"/>
      <c r="J31" s="150"/>
    </row>
    <row r="32" spans="1:10">
      <c r="A32" s="91"/>
      <c r="B32" s="68"/>
      <c r="C32" s="69"/>
      <c r="D32" s="70"/>
      <c r="E32" s="71"/>
      <c r="F32" s="77"/>
      <c r="G32" s="71"/>
      <c r="H32" s="127">
        <f>+$H$24-SUM($G$29:G32)-SUM($F$29:F32)</f>
        <v>0</v>
      </c>
      <c r="I32" s="79"/>
      <c r="J32" s="150"/>
    </row>
    <row r="33" spans="1:10">
      <c r="A33" s="90"/>
      <c r="B33" s="64"/>
      <c r="C33" s="65"/>
      <c r="D33" s="66"/>
      <c r="E33" s="67"/>
      <c r="F33" s="77"/>
      <c r="G33" s="67"/>
      <c r="H33" s="127">
        <f>+$H$24-SUM($G$29:G33)-SUM($F$29:F33)</f>
        <v>0</v>
      </c>
      <c r="I33" s="79"/>
      <c r="J33" s="150"/>
    </row>
    <row r="34" spans="1:10">
      <c r="A34" s="90"/>
      <c r="B34" s="64"/>
      <c r="C34" s="65"/>
      <c r="D34" s="66"/>
      <c r="E34" s="67"/>
      <c r="F34" s="77"/>
      <c r="G34" s="67"/>
      <c r="H34" s="127">
        <f>+$H$24-SUM($G$29:G34)-SUM($F$29:F34)</f>
        <v>0</v>
      </c>
      <c r="I34" s="79"/>
      <c r="J34" s="150"/>
    </row>
    <row r="35" spans="1:10">
      <c r="A35" s="90"/>
      <c r="B35" s="64"/>
      <c r="C35" s="65"/>
      <c r="D35" s="66"/>
      <c r="E35" s="67"/>
      <c r="F35" s="77"/>
      <c r="G35" s="67"/>
      <c r="H35" s="127">
        <f>+$H$24-SUM($G$29:G35)-SUM($F$29:F35)</f>
        <v>0</v>
      </c>
      <c r="I35" s="79"/>
      <c r="J35" s="150"/>
    </row>
    <row r="36" spans="1:10">
      <c r="A36" s="90"/>
      <c r="B36" s="64"/>
      <c r="C36" s="65"/>
      <c r="D36" s="66"/>
      <c r="E36" s="67"/>
      <c r="F36" s="77"/>
      <c r="G36" s="67"/>
      <c r="H36" s="127">
        <f>+$H$24-SUM($G$29:G36)-SUM($F$29:F36)</f>
        <v>0</v>
      </c>
      <c r="I36" s="79"/>
      <c r="J36" s="150"/>
    </row>
    <row r="37" spans="1:10">
      <c r="A37" s="90"/>
      <c r="B37" s="64"/>
      <c r="C37" s="65"/>
      <c r="D37" s="66"/>
      <c r="E37" s="67"/>
      <c r="F37" s="77"/>
      <c r="G37" s="67"/>
      <c r="H37" s="127">
        <f>+$H$24-SUM($G$29:G37)-SUM($F$29:F37)</f>
        <v>0</v>
      </c>
      <c r="I37" s="79"/>
      <c r="J37" s="150"/>
    </row>
    <row r="38" spans="1:10">
      <c r="A38" s="91"/>
      <c r="B38" s="68"/>
      <c r="C38" s="69"/>
      <c r="D38" s="70"/>
      <c r="E38" s="71"/>
      <c r="F38" s="77"/>
      <c r="G38" s="71"/>
      <c r="H38" s="127">
        <f>+$H$24-SUM($G$29:G38)-SUM($F$29:F38)</f>
        <v>0</v>
      </c>
      <c r="I38" s="79"/>
      <c r="J38" s="150"/>
    </row>
    <row r="39" spans="1:10">
      <c r="A39" s="90"/>
      <c r="B39" s="64"/>
      <c r="C39" s="65"/>
      <c r="D39" s="66"/>
      <c r="E39" s="67"/>
      <c r="F39" s="77"/>
      <c r="G39" s="67"/>
      <c r="H39" s="127">
        <f>+$H$24-SUM($G$29:G39)-SUM($F$29:F39)</f>
        <v>0</v>
      </c>
      <c r="I39" s="79"/>
      <c r="J39" s="150"/>
    </row>
    <row r="40" spans="1:10">
      <c r="A40" s="90"/>
      <c r="B40" s="64"/>
      <c r="C40" s="65"/>
      <c r="D40" s="66"/>
      <c r="E40" s="67"/>
      <c r="F40" s="77"/>
      <c r="G40" s="67"/>
      <c r="H40" s="127">
        <f>+$H$24-SUM($G$29:G40)-SUM($F$29:F40)</f>
        <v>0</v>
      </c>
      <c r="I40" s="79"/>
      <c r="J40" s="150"/>
    </row>
    <row r="41" spans="1:10">
      <c r="A41" s="90"/>
      <c r="B41" s="64"/>
      <c r="C41" s="65"/>
      <c r="D41" s="66"/>
      <c r="E41" s="67"/>
      <c r="F41" s="77"/>
      <c r="G41" s="67"/>
      <c r="H41" s="127">
        <f>+$H$24-SUM($G$29:G41)-SUM($F$29:F41)</f>
        <v>0</v>
      </c>
      <c r="I41" s="79"/>
      <c r="J41" s="150"/>
    </row>
    <row r="42" spans="1:10">
      <c r="A42" s="90"/>
      <c r="B42" s="64"/>
      <c r="C42" s="65"/>
      <c r="D42" s="66"/>
      <c r="E42" s="67"/>
      <c r="F42" s="77"/>
      <c r="G42" s="67"/>
      <c r="H42" s="127">
        <f>+$H$24-SUM($G$29:G42)-SUM($F$29:F42)</f>
        <v>0</v>
      </c>
      <c r="I42" s="79"/>
      <c r="J42" s="150"/>
    </row>
    <row r="43" spans="1:10">
      <c r="A43" s="90"/>
      <c r="B43" s="64"/>
      <c r="C43" s="65"/>
      <c r="D43" s="66"/>
      <c r="E43" s="67"/>
      <c r="F43" s="77"/>
      <c r="G43" s="67"/>
      <c r="H43" s="127">
        <f>+$H$24-SUM($G$29:G43)-SUM($F$29:F43)</f>
        <v>0</v>
      </c>
      <c r="I43" s="79"/>
      <c r="J43" s="150"/>
    </row>
    <row r="44" spans="1:10">
      <c r="A44" s="90"/>
      <c r="B44" s="64"/>
      <c r="C44" s="65"/>
      <c r="D44" s="66"/>
      <c r="E44" s="67"/>
      <c r="F44" s="77"/>
      <c r="G44" s="67"/>
      <c r="H44" s="127">
        <f>+$H$24-SUM($G$29:G44)-SUM($F$29:F44)</f>
        <v>0</v>
      </c>
      <c r="I44" s="79"/>
      <c r="J44" s="150"/>
    </row>
    <row r="45" spans="1:10">
      <c r="A45" s="90"/>
      <c r="B45" s="64"/>
      <c r="C45" s="65"/>
      <c r="D45" s="66"/>
      <c r="E45" s="67"/>
      <c r="F45" s="77"/>
      <c r="G45" s="67"/>
      <c r="H45" s="127">
        <f>+$H$24-SUM($G$29:G45)-SUM($F$29:F45)</f>
        <v>0</v>
      </c>
      <c r="I45" s="79"/>
      <c r="J45" s="150"/>
    </row>
    <row r="46" spans="1:10">
      <c r="A46" s="90"/>
      <c r="B46" s="64"/>
      <c r="C46" s="65"/>
      <c r="D46" s="66"/>
      <c r="E46" s="67"/>
      <c r="F46" s="77"/>
      <c r="G46" s="67"/>
      <c r="H46" s="127">
        <f>+$H$24-SUM($G$29:G46)-SUM($F$29:F46)</f>
        <v>0</v>
      </c>
      <c r="I46" s="79"/>
      <c r="J46" s="150"/>
    </row>
    <row r="47" spans="1:10">
      <c r="A47" s="90"/>
      <c r="B47" s="64"/>
      <c r="C47" s="65"/>
      <c r="D47" s="66"/>
      <c r="E47" s="67"/>
      <c r="F47" s="77"/>
      <c r="G47" s="67"/>
      <c r="H47" s="127">
        <f>+$H$24-SUM($G$29:G47)-SUM($F$29:F47)</f>
        <v>0</v>
      </c>
      <c r="I47" s="79"/>
      <c r="J47" s="150"/>
    </row>
    <row r="48" spans="1:10">
      <c r="A48" s="90"/>
      <c r="B48" s="64"/>
      <c r="C48" s="65"/>
      <c r="D48" s="66"/>
      <c r="E48" s="67"/>
      <c r="F48" s="77"/>
      <c r="G48" s="67"/>
      <c r="H48" s="127">
        <f>+$H$24-SUM($G$29:G48)-SUM($F$29:F48)</f>
        <v>0</v>
      </c>
      <c r="I48" s="79"/>
      <c r="J48" s="150"/>
    </row>
    <row r="49" spans="1:10">
      <c r="A49" s="90"/>
      <c r="B49" s="64"/>
      <c r="C49" s="65"/>
      <c r="D49" s="66"/>
      <c r="E49" s="67"/>
      <c r="F49" s="77"/>
      <c r="G49" s="67"/>
      <c r="H49" s="127">
        <f>+$H$24-SUM($G$29:G49)-SUM($F$29:F49)</f>
        <v>0</v>
      </c>
      <c r="I49" s="79"/>
      <c r="J49" s="150"/>
    </row>
    <row r="50" spans="1:10">
      <c r="A50" s="90"/>
      <c r="B50" s="64"/>
      <c r="C50" s="65"/>
      <c r="D50" s="66"/>
      <c r="E50" s="67"/>
      <c r="F50" s="77"/>
      <c r="G50" s="67"/>
      <c r="H50" s="127">
        <f>+$H$24-SUM($G$29:G50)-SUM($F$29:F50)</f>
        <v>0</v>
      </c>
      <c r="I50" s="79"/>
      <c r="J50" s="150"/>
    </row>
    <row r="51" spans="1:10">
      <c r="A51" s="90"/>
      <c r="B51" s="64"/>
      <c r="C51" s="65"/>
      <c r="D51" s="66"/>
      <c r="E51" s="67"/>
      <c r="F51" s="77"/>
      <c r="G51" s="67"/>
      <c r="H51" s="127">
        <f>+$H$24-SUM($G$29:G51)-SUM($F$29:F51)</f>
        <v>0</v>
      </c>
      <c r="I51" s="79"/>
      <c r="J51" s="150"/>
    </row>
    <row r="52" spans="1:10">
      <c r="A52" s="90"/>
      <c r="B52" s="64"/>
      <c r="C52" s="65"/>
      <c r="D52" s="66"/>
      <c r="E52" s="67"/>
      <c r="F52" s="77"/>
      <c r="G52" s="67"/>
      <c r="H52" s="127">
        <f>+$H$24-SUM($G$29:G52)-SUM($F$29:F52)</f>
        <v>0</v>
      </c>
      <c r="I52" s="79"/>
      <c r="J52" s="150"/>
    </row>
    <row r="53" spans="1:10">
      <c r="A53" s="90"/>
      <c r="B53" s="64"/>
      <c r="C53" s="65"/>
      <c r="D53" s="66"/>
      <c r="E53" s="67"/>
      <c r="F53" s="77"/>
      <c r="G53" s="67"/>
      <c r="H53" s="127">
        <f>+$H$24-SUM($G$29:G53)-SUM($F$29:F53)</f>
        <v>0</v>
      </c>
      <c r="I53" s="79"/>
      <c r="J53" s="150"/>
    </row>
  </sheetData>
  <mergeCells count="15">
    <mergeCell ref="A25:B25"/>
    <mergeCell ref="J29:J53"/>
    <mergeCell ref="B6:C6"/>
    <mergeCell ref="D6:D7"/>
    <mergeCell ref="I6:I7"/>
    <mergeCell ref="J6:J9"/>
    <mergeCell ref="A9:B9"/>
    <mergeCell ref="J10:J15"/>
    <mergeCell ref="A15:D15"/>
    <mergeCell ref="A17:D17"/>
    <mergeCell ref="J18:J23"/>
    <mergeCell ref="A23:D23"/>
    <mergeCell ref="B26:C26"/>
    <mergeCell ref="D26:D27"/>
    <mergeCell ref="I26:I27"/>
  </mergeCells>
  <printOptions horizontalCentered="1"/>
  <pageMargins left="0.2" right="0.2" top="0.75" bottom="0.25" header="0.3" footer="0.3"/>
  <pageSetup scale="79" orientation="landscape" r:id="rId1"/>
  <headerFooter>
    <oddHeader>&amp;C&amp;"Arial,Bold"&amp;11ACCOUNT RECONCILIATION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topLeftCell="A22" zoomScaleNormal="100" zoomScaleSheetLayoutView="100" workbookViewId="0">
      <selection activeCell="D57" sqref="D57"/>
    </sheetView>
  </sheetViews>
  <sheetFormatPr defaultRowHeight="12.75"/>
  <cols>
    <col min="1" max="3" width="10.7109375" customWidth="1"/>
    <col min="4" max="4" width="35.7109375" customWidth="1"/>
    <col min="5" max="5" width="12.85546875" customWidth="1"/>
    <col min="6" max="6" width="10.7109375" style="119" customWidth="1"/>
    <col min="7" max="7" width="12.85546875" customWidth="1"/>
    <col min="8" max="8" width="10.7109375" style="184" customWidth="1"/>
    <col min="9" max="9" width="26.140625" customWidth="1"/>
    <col min="10" max="10" width="35.85546875" customWidth="1"/>
  </cols>
  <sheetData>
    <row r="1" spans="1:10" s="99" customFormat="1" ht="18" customHeight="1">
      <c r="A1" s="95" t="s">
        <v>0</v>
      </c>
      <c r="B1" s="96"/>
      <c r="C1" s="97"/>
      <c r="D1" s="98"/>
      <c r="E1" s="134"/>
      <c r="F1" s="135"/>
      <c r="G1" s="134"/>
      <c r="H1" s="134"/>
      <c r="I1" s="136"/>
      <c r="J1" s="141"/>
    </row>
    <row r="2" spans="1:10" s="99" customFormat="1" ht="18" customHeight="1">
      <c r="A2" s="120" t="s">
        <v>17</v>
      </c>
      <c r="B2" s="101"/>
      <c r="C2" s="102"/>
      <c r="D2" s="103"/>
      <c r="E2" s="137"/>
      <c r="F2" s="138"/>
      <c r="G2" s="137"/>
      <c r="H2" s="137"/>
      <c r="I2" s="139"/>
      <c r="J2" s="142"/>
    </row>
    <row r="3" spans="1:10" s="99" customFormat="1" ht="18" customHeight="1">
      <c r="A3" s="100" t="s">
        <v>33</v>
      </c>
      <c r="B3" s="121"/>
      <c r="C3" s="102"/>
      <c r="D3" s="103"/>
      <c r="E3" s="137"/>
      <c r="F3" s="138"/>
      <c r="G3" s="137"/>
      <c r="H3" s="137"/>
      <c r="I3" s="139"/>
      <c r="J3" s="142"/>
    </row>
    <row r="4" spans="1:10" s="99" customFormat="1" ht="18" customHeight="1">
      <c r="A4" s="104" t="s">
        <v>4</v>
      </c>
      <c r="B4" s="101"/>
      <c r="C4" s="102"/>
      <c r="D4" s="103"/>
      <c r="E4" s="137"/>
      <c r="F4" s="138"/>
      <c r="G4" s="137"/>
      <c r="H4" s="137"/>
      <c r="I4" s="139"/>
      <c r="J4" s="142"/>
    </row>
    <row r="5" spans="1:10" ht="13.5" customHeight="1" thickBot="1">
      <c r="A5" s="80"/>
      <c r="B5" s="41"/>
      <c r="C5" s="51"/>
      <c r="D5" s="14"/>
      <c r="E5" s="187"/>
      <c r="F5" s="188"/>
      <c r="G5" s="187"/>
      <c r="H5" s="189"/>
      <c r="I5" s="190"/>
      <c r="J5" s="146"/>
    </row>
    <row r="6" spans="1:10" ht="12.75" customHeight="1">
      <c r="A6" s="197" t="s">
        <v>22</v>
      </c>
      <c r="B6" s="191" t="s">
        <v>23</v>
      </c>
      <c r="C6" s="191"/>
      <c r="D6" s="191" t="s">
        <v>2</v>
      </c>
      <c r="E6" s="199" t="s">
        <v>29</v>
      </c>
      <c r="F6" s="199"/>
      <c r="G6" s="199"/>
      <c r="H6" s="200" t="s">
        <v>26</v>
      </c>
      <c r="I6" s="192" t="s">
        <v>21</v>
      </c>
      <c r="J6" s="185" t="s">
        <v>28</v>
      </c>
    </row>
    <row r="7" spans="1:10" ht="12.75" customHeight="1" thickBot="1">
      <c r="A7" s="209" t="s">
        <v>1</v>
      </c>
      <c r="B7" s="210" t="s">
        <v>19</v>
      </c>
      <c r="C7" s="211" t="s">
        <v>20</v>
      </c>
      <c r="D7" s="212"/>
      <c r="E7" s="213" t="s">
        <v>25</v>
      </c>
      <c r="F7" s="213"/>
      <c r="G7" s="213"/>
      <c r="H7" s="214" t="s">
        <v>27</v>
      </c>
      <c r="I7" s="215"/>
      <c r="J7" s="186"/>
    </row>
    <row r="8" spans="1:10" ht="13.5" thickBot="1">
      <c r="A8" s="224"/>
      <c r="B8" s="225"/>
      <c r="C8" s="226"/>
      <c r="D8" s="227" t="s">
        <v>15</v>
      </c>
      <c r="E8" s="228"/>
      <c r="F8" s="229"/>
      <c r="G8" s="228"/>
      <c r="H8" s="230">
        <v>25000</v>
      </c>
      <c r="I8" s="231"/>
      <c r="J8" s="186"/>
    </row>
    <row r="9" spans="1:10" ht="13.5" thickBot="1">
      <c r="A9" s="147" t="s">
        <v>16</v>
      </c>
      <c r="B9" s="148"/>
      <c r="C9" s="50"/>
      <c r="D9" s="1"/>
      <c r="E9" s="8"/>
      <c r="F9" s="114"/>
      <c r="G9" s="8"/>
      <c r="H9" s="8"/>
      <c r="I9" s="43"/>
      <c r="J9" s="171"/>
    </row>
    <row r="10" spans="1:10">
      <c r="A10" s="232">
        <v>40422</v>
      </c>
      <c r="B10" s="233"/>
      <c r="C10" s="234" t="s">
        <v>34</v>
      </c>
      <c r="D10" s="235" t="s">
        <v>9</v>
      </c>
      <c r="E10" s="236">
        <v>-1000</v>
      </c>
      <c r="F10" s="237"/>
      <c r="G10" s="236"/>
      <c r="H10" s="258"/>
      <c r="I10" s="238"/>
      <c r="J10" s="206" t="s">
        <v>36</v>
      </c>
    </row>
    <row r="11" spans="1:10">
      <c r="A11" s="239">
        <v>40423</v>
      </c>
      <c r="B11" s="240"/>
      <c r="C11" s="241" t="s">
        <v>35</v>
      </c>
      <c r="D11" s="242" t="s">
        <v>10</v>
      </c>
      <c r="E11" s="243">
        <v>-500</v>
      </c>
      <c r="F11" s="244"/>
      <c r="G11" s="243"/>
      <c r="H11" s="259"/>
      <c r="I11" s="245"/>
      <c r="J11" s="207"/>
    </row>
    <row r="12" spans="1:10">
      <c r="A12" s="239"/>
      <c r="B12" s="240"/>
      <c r="C12" s="241"/>
      <c r="D12" s="242"/>
      <c r="E12" s="243"/>
      <c r="F12" s="244"/>
      <c r="G12" s="243"/>
      <c r="H12" s="259"/>
      <c r="I12" s="245"/>
      <c r="J12" s="207"/>
    </row>
    <row r="13" spans="1:10">
      <c r="A13" s="239"/>
      <c r="B13" s="240"/>
      <c r="C13" s="241"/>
      <c r="D13" s="242"/>
      <c r="E13" s="243"/>
      <c r="F13" s="244"/>
      <c r="G13" s="243"/>
      <c r="H13" s="259"/>
      <c r="I13" s="245"/>
      <c r="J13" s="207"/>
    </row>
    <row r="14" spans="1:10">
      <c r="A14" s="239"/>
      <c r="B14" s="240"/>
      <c r="C14" s="241"/>
      <c r="D14" s="242"/>
      <c r="E14" s="243"/>
      <c r="F14" s="244"/>
      <c r="G14" s="243"/>
      <c r="H14" s="259"/>
      <c r="I14" s="245"/>
      <c r="J14" s="207"/>
    </row>
    <row r="15" spans="1:10" ht="13.5" thickBot="1">
      <c r="A15" s="246" t="s">
        <v>5</v>
      </c>
      <c r="B15" s="247"/>
      <c r="C15" s="247"/>
      <c r="D15" s="247"/>
      <c r="E15" s="248">
        <f>SUM(E10:E14)</f>
        <v>-1500</v>
      </c>
      <c r="F15" s="249"/>
      <c r="G15" s="250"/>
      <c r="H15" s="260"/>
      <c r="I15" s="251"/>
      <c r="J15" s="208"/>
    </row>
    <row r="16" spans="1:10">
      <c r="A16" s="80"/>
      <c r="B16" s="218"/>
      <c r="C16" s="51"/>
      <c r="D16" s="173"/>
      <c r="E16" s="30"/>
      <c r="F16" s="113"/>
      <c r="G16" s="30"/>
      <c r="H16" s="123">
        <f>+$H$8+SUM($E15)</f>
        <v>23500</v>
      </c>
      <c r="I16" s="219"/>
      <c r="J16" s="94"/>
    </row>
    <row r="17" spans="1:10" ht="13.5" thickBot="1">
      <c r="A17" s="216" t="s">
        <v>6</v>
      </c>
      <c r="B17" s="217"/>
      <c r="C17" s="217"/>
      <c r="D17" s="217"/>
      <c r="E17" s="8"/>
      <c r="F17" s="114"/>
      <c r="G17" s="8"/>
      <c r="H17" s="8"/>
      <c r="I17" s="43"/>
      <c r="J17" s="94"/>
    </row>
    <row r="18" spans="1:10">
      <c r="A18" s="232">
        <v>40391</v>
      </c>
      <c r="B18" s="233" t="s">
        <v>37</v>
      </c>
      <c r="C18" s="234"/>
      <c r="D18" s="235" t="s">
        <v>8</v>
      </c>
      <c r="E18" s="236">
        <v>250</v>
      </c>
      <c r="F18" s="252"/>
      <c r="G18" s="253"/>
      <c r="H18" s="258"/>
      <c r="I18" s="254" t="s">
        <v>40</v>
      </c>
      <c r="J18" s="206" t="s">
        <v>30</v>
      </c>
    </row>
    <row r="19" spans="1:10">
      <c r="A19" s="239">
        <v>40395</v>
      </c>
      <c r="B19" s="240" t="s">
        <v>38</v>
      </c>
      <c r="C19" s="241"/>
      <c r="D19" s="242" t="s">
        <v>39</v>
      </c>
      <c r="E19" s="243">
        <v>1200</v>
      </c>
      <c r="F19" s="255"/>
      <c r="G19" s="256"/>
      <c r="H19" s="259"/>
      <c r="I19" s="257" t="s">
        <v>41</v>
      </c>
      <c r="J19" s="207"/>
    </row>
    <row r="20" spans="1:10">
      <c r="A20" s="239"/>
      <c r="B20" s="240"/>
      <c r="C20" s="241"/>
      <c r="D20" s="242"/>
      <c r="E20" s="243"/>
      <c r="F20" s="255"/>
      <c r="G20" s="256"/>
      <c r="H20" s="259"/>
      <c r="I20" s="245"/>
      <c r="J20" s="207"/>
    </row>
    <row r="21" spans="1:10">
      <c r="A21" s="239"/>
      <c r="B21" s="240"/>
      <c r="C21" s="241"/>
      <c r="D21" s="242"/>
      <c r="E21" s="243"/>
      <c r="F21" s="255"/>
      <c r="G21" s="256"/>
      <c r="H21" s="259"/>
      <c r="I21" s="245"/>
      <c r="J21" s="207"/>
    </row>
    <row r="22" spans="1:10">
      <c r="A22" s="239"/>
      <c r="B22" s="240"/>
      <c r="C22" s="241"/>
      <c r="D22" s="242"/>
      <c r="E22" s="243"/>
      <c r="F22" s="255"/>
      <c r="G22" s="256"/>
      <c r="H22" s="259"/>
      <c r="I22" s="245"/>
      <c r="J22" s="207"/>
    </row>
    <row r="23" spans="1:10" ht="13.5" thickBot="1">
      <c r="A23" s="246" t="s">
        <v>7</v>
      </c>
      <c r="B23" s="247"/>
      <c r="C23" s="247"/>
      <c r="D23" s="247"/>
      <c r="E23" s="248">
        <f>SUM(E18:E22)</f>
        <v>1450</v>
      </c>
      <c r="F23" s="250"/>
      <c r="G23" s="250"/>
      <c r="H23" s="260"/>
      <c r="I23" s="251"/>
      <c r="J23" s="208"/>
    </row>
    <row r="24" spans="1:10">
      <c r="A24" s="80"/>
      <c r="B24" s="41"/>
      <c r="C24" s="51"/>
      <c r="D24" s="220"/>
      <c r="E24" s="39"/>
      <c r="F24" s="221"/>
      <c r="G24" s="39"/>
      <c r="H24" s="222">
        <f>+$H$16+SUM($E$23:E23)</f>
        <v>24950</v>
      </c>
      <c r="I24" s="223"/>
      <c r="J24" s="94"/>
    </row>
    <row r="25" spans="1:10" ht="13.5" thickBot="1">
      <c r="A25" s="147" t="s">
        <v>4</v>
      </c>
      <c r="B25" s="148"/>
      <c r="C25" s="50"/>
      <c r="D25" s="4"/>
      <c r="E25" s="9"/>
      <c r="F25" s="116"/>
      <c r="G25" s="9"/>
      <c r="H25" s="9"/>
      <c r="I25" s="42"/>
      <c r="J25" s="94"/>
    </row>
    <row r="26" spans="1:10" ht="12.75" customHeight="1">
      <c r="A26" s="197" t="s">
        <v>22</v>
      </c>
      <c r="B26" s="191" t="s">
        <v>23</v>
      </c>
      <c r="C26" s="191"/>
      <c r="D26" s="191" t="s">
        <v>2</v>
      </c>
      <c r="E26" s="203"/>
      <c r="F26" s="199" t="s">
        <v>22</v>
      </c>
      <c r="G26" s="199" t="s">
        <v>24</v>
      </c>
      <c r="H26" s="200" t="s">
        <v>26</v>
      </c>
      <c r="I26" s="192" t="s">
        <v>21</v>
      </c>
      <c r="J26" s="94"/>
    </row>
    <row r="27" spans="1:10" ht="12.75" customHeight="1" thickBot="1">
      <c r="A27" s="198" t="s">
        <v>1</v>
      </c>
      <c r="B27" s="193" t="s">
        <v>19</v>
      </c>
      <c r="C27" s="194" t="s">
        <v>20</v>
      </c>
      <c r="D27" s="195"/>
      <c r="E27" s="204"/>
      <c r="F27" s="201" t="s">
        <v>25</v>
      </c>
      <c r="G27" s="201" t="s">
        <v>25</v>
      </c>
      <c r="H27" s="202" t="s">
        <v>27</v>
      </c>
      <c r="I27" s="196"/>
      <c r="J27" s="94"/>
    </row>
    <row r="28" spans="1:10">
      <c r="A28" s="105" t="s">
        <v>3</v>
      </c>
      <c r="B28" s="106"/>
      <c r="C28" s="50"/>
      <c r="D28" s="4"/>
      <c r="E28" s="263"/>
      <c r="F28" s="116"/>
      <c r="G28" s="9"/>
      <c r="H28" s="9"/>
      <c r="I28" s="42"/>
      <c r="J28" s="94"/>
    </row>
    <row r="29" spans="1:10" ht="12.75" customHeight="1">
      <c r="A29" s="265">
        <v>40422</v>
      </c>
      <c r="B29" s="266" t="s">
        <v>37</v>
      </c>
      <c r="C29" s="267"/>
      <c r="D29" s="268" t="s">
        <v>42</v>
      </c>
      <c r="E29" s="269"/>
      <c r="F29" s="270"/>
      <c r="G29" s="271">
        <v>250</v>
      </c>
      <c r="H29" s="272">
        <f>+$H$24-SUM($G$29:G29)-SUM($F$29:F29)</f>
        <v>24700</v>
      </c>
      <c r="I29" s="273" t="s">
        <v>40</v>
      </c>
      <c r="J29" s="261" t="s">
        <v>56</v>
      </c>
    </row>
    <row r="30" spans="1:10">
      <c r="A30" s="265">
        <v>40422</v>
      </c>
      <c r="B30" s="266" t="s">
        <v>38</v>
      </c>
      <c r="C30" s="267"/>
      <c r="D30" s="268" t="s">
        <v>43</v>
      </c>
      <c r="E30" s="269"/>
      <c r="F30" s="270"/>
      <c r="G30" s="271">
        <v>1200</v>
      </c>
      <c r="H30" s="272">
        <f>+$H$24-SUM($G$29:G30)-SUM($F$29:F30)</f>
        <v>23500</v>
      </c>
      <c r="I30" s="273" t="s">
        <v>41</v>
      </c>
      <c r="J30" s="262"/>
    </row>
    <row r="31" spans="1:10">
      <c r="A31" s="265">
        <v>40451</v>
      </c>
      <c r="B31" s="266"/>
      <c r="C31" s="267" t="s">
        <v>44</v>
      </c>
      <c r="D31" s="268" t="s">
        <v>13</v>
      </c>
      <c r="E31" s="269"/>
      <c r="F31" s="270">
        <v>125</v>
      </c>
      <c r="G31" s="271"/>
      <c r="H31" s="272">
        <f>+$H$24-SUM($G$29:G31)-SUM($F$29:F31)</f>
        <v>23375</v>
      </c>
      <c r="I31" s="274"/>
      <c r="J31" s="262"/>
    </row>
    <row r="32" spans="1:10">
      <c r="A32" s="265">
        <v>40451</v>
      </c>
      <c r="B32" s="266"/>
      <c r="C32" s="267" t="s">
        <v>45</v>
      </c>
      <c r="D32" s="268" t="s">
        <v>46</v>
      </c>
      <c r="E32" s="269"/>
      <c r="F32" s="270">
        <v>15</v>
      </c>
      <c r="G32" s="271"/>
      <c r="H32" s="272">
        <f>+$H$24-SUM($G$29:G32)-SUM($F$29:F32)</f>
        <v>23360</v>
      </c>
      <c r="I32" s="274"/>
      <c r="J32" s="262"/>
    </row>
    <row r="33" spans="1:10">
      <c r="A33" s="265">
        <v>40451</v>
      </c>
      <c r="B33" s="266"/>
      <c r="C33" s="267" t="s">
        <v>47</v>
      </c>
      <c r="D33" s="268" t="s">
        <v>12</v>
      </c>
      <c r="E33" s="269"/>
      <c r="F33" s="270">
        <v>18</v>
      </c>
      <c r="G33" s="271"/>
      <c r="H33" s="272">
        <f>+$H$24-SUM($G$29:G33)-SUM($F$29:F33)</f>
        <v>23342</v>
      </c>
      <c r="I33" s="274"/>
      <c r="J33" s="262"/>
    </row>
    <row r="34" spans="1:10">
      <c r="A34" s="265">
        <v>40451</v>
      </c>
      <c r="B34" s="266"/>
      <c r="C34" s="267" t="s">
        <v>48</v>
      </c>
      <c r="D34" s="268" t="s">
        <v>49</v>
      </c>
      <c r="E34" s="269"/>
      <c r="F34" s="270">
        <v>150</v>
      </c>
      <c r="G34" s="271"/>
      <c r="H34" s="272">
        <f>+$H$24-SUM($G$29:G34)-SUM($F$29:F34)</f>
        <v>23192</v>
      </c>
      <c r="I34" s="275" t="s">
        <v>53</v>
      </c>
      <c r="J34" s="262"/>
    </row>
    <row r="35" spans="1:10">
      <c r="A35" s="264" t="s">
        <v>14</v>
      </c>
      <c r="B35" s="106"/>
      <c r="C35" s="50"/>
      <c r="D35" s="4"/>
      <c r="E35" s="263"/>
      <c r="F35" s="116"/>
      <c r="G35" s="9"/>
      <c r="H35" s="9"/>
      <c r="I35" s="42"/>
      <c r="J35" s="150"/>
    </row>
    <row r="36" spans="1:10">
      <c r="A36" s="265">
        <v>40452</v>
      </c>
      <c r="B36" s="266" t="s">
        <v>50</v>
      </c>
      <c r="C36" s="267"/>
      <c r="D36" s="268" t="s">
        <v>11</v>
      </c>
      <c r="E36" s="269"/>
      <c r="F36" s="270"/>
      <c r="G36" s="271">
        <v>8.5</v>
      </c>
      <c r="H36" s="272">
        <f>+$H$24-SUM($G$29:G36)-SUM($F$29:F36)</f>
        <v>23183.5</v>
      </c>
      <c r="I36" s="276" t="s">
        <v>52</v>
      </c>
      <c r="J36" s="262"/>
    </row>
    <row r="37" spans="1:10">
      <c r="A37" s="265">
        <v>40453</v>
      </c>
      <c r="B37" s="266" t="s">
        <v>51</v>
      </c>
      <c r="C37" s="267"/>
      <c r="D37" s="268" t="s">
        <v>11</v>
      </c>
      <c r="E37" s="269"/>
      <c r="F37" s="270"/>
      <c r="G37" s="271">
        <v>-8.5</v>
      </c>
      <c r="H37" s="272">
        <f>+$H$24-SUM($G$29:G37)-SUM($F$29:F37)</f>
        <v>23192</v>
      </c>
      <c r="I37" s="277" t="s">
        <v>54</v>
      </c>
      <c r="J37" s="262"/>
    </row>
    <row r="38" spans="1:10">
      <c r="A38" s="265">
        <v>40453</v>
      </c>
      <c r="B38" s="266" t="s">
        <v>51</v>
      </c>
      <c r="C38" s="267"/>
      <c r="D38" s="268" t="s">
        <v>11</v>
      </c>
      <c r="E38" s="269"/>
      <c r="F38" s="270"/>
      <c r="G38" s="271">
        <v>8.5</v>
      </c>
      <c r="H38" s="272">
        <f>+$H$24-SUM($G$29:G38)-SUM($F$29:F38)</f>
        <v>23183.5</v>
      </c>
      <c r="I38" s="277"/>
      <c r="J38" s="262"/>
    </row>
    <row r="39" spans="1:10">
      <c r="A39" s="265">
        <v>40466</v>
      </c>
      <c r="B39" s="266"/>
      <c r="C39" s="267" t="s">
        <v>55</v>
      </c>
      <c r="D39" s="268" t="s">
        <v>8</v>
      </c>
      <c r="E39" s="269"/>
      <c r="F39" s="270">
        <v>250</v>
      </c>
      <c r="G39" s="271">
        <v>-250</v>
      </c>
      <c r="H39" s="272">
        <f>+$H$24-SUM($G$29:G39)-SUM($F$29:F39)</f>
        <v>23183.5</v>
      </c>
      <c r="I39" s="274"/>
      <c r="J39" s="262"/>
    </row>
    <row r="40" spans="1:10">
      <c r="A40" s="265">
        <v>40466</v>
      </c>
      <c r="B40" s="266"/>
      <c r="C40" s="267" t="s">
        <v>57</v>
      </c>
      <c r="D40" s="268" t="s">
        <v>39</v>
      </c>
      <c r="E40" s="269"/>
      <c r="F40" s="270">
        <v>100</v>
      </c>
      <c r="G40" s="271">
        <v>-100</v>
      </c>
      <c r="H40" s="272">
        <f>+$H$24-SUM($G$29:G40)-SUM($F$29:F40)</f>
        <v>23183.5</v>
      </c>
      <c r="I40" s="274"/>
      <c r="J40" s="262"/>
    </row>
    <row r="41" spans="1:10">
      <c r="A41" s="265">
        <v>40476</v>
      </c>
      <c r="B41" s="266" t="s">
        <v>58</v>
      </c>
      <c r="C41" s="267"/>
      <c r="D41" s="268" t="s">
        <v>59</v>
      </c>
      <c r="E41" s="269"/>
      <c r="F41" s="270"/>
      <c r="G41" s="271">
        <v>575</v>
      </c>
      <c r="H41" s="272">
        <f>+$H$24-SUM($G$29:G41)-SUM($F$29:F41)</f>
        <v>22608.5</v>
      </c>
      <c r="I41" s="276" t="s">
        <v>52</v>
      </c>
      <c r="J41" s="262"/>
    </row>
    <row r="42" spans="1:10" ht="12.75" customHeight="1">
      <c r="A42" s="265">
        <v>40477</v>
      </c>
      <c r="B42" s="266" t="s">
        <v>60</v>
      </c>
      <c r="C42" s="267"/>
      <c r="D42" s="268" t="s">
        <v>59</v>
      </c>
      <c r="E42" s="269"/>
      <c r="F42" s="270"/>
      <c r="G42" s="271">
        <v>-225</v>
      </c>
      <c r="H42" s="272">
        <f>+$H$24-SUM($G$29:G42)-SUM($F$29:F42)</f>
        <v>22833.5</v>
      </c>
      <c r="I42" s="278" t="s">
        <v>54</v>
      </c>
      <c r="J42" s="262"/>
    </row>
    <row r="43" spans="1:10">
      <c r="A43" s="265">
        <v>40477</v>
      </c>
      <c r="B43" s="266" t="s">
        <v>60</v>
      </c>
      <c r="C43" s="267"/>
      <c r="D43" s="268" t="s">
        <v>59</v>
      </c>
      <c r="E43" s="269"/>
      <c r="F43" s="270"/>
      <c r="G43" s="271">
        <v>-150</v>
      </c>
      <c r="H43" s="272">
        <f>+$H$24-SUM($G$29:G43)-SUM($F$29:F43)</f>
        <v>22983.5</v>
      </c>
      <c r="I43" s="278"/>
      <c r="J43" s="262"/>
    </row>
    <row r="44" spans="1:10">
      <c r="A44" s="265">
        <v>40477</v>
      </c>
      <c r="B44" s="266" t="s">
        <v>60</v>
      </c>
      <c r="C44" s="267"/>
      <c r="D44" s="268" t="s">
        <v>59</v>
      </c>
      <c r="E44" s="269"/>
      <c r="F44" s="270"/>
      <c r="G44" s="271">
        <v>-200</v>
      </c>
      <c r="H44" s="272">
        <f>+$H$24-SUM($G$29:G44)-SUM($F$29:F44)</f>
        <v>23183.5</v>
      </c>
      <c r="I44" s="278"/>
      <c r="J44" s="262"/>
    </row>
    <row r="45" spans="1:10">
      <c r="A45" s="265">
        <v>40477</v>
      </c>
      <c r="B45" s="266" t="s">
        <v>60</v>
      </c>
      <c r="C45" s="267"/>
      <c r="D45" s="268" t="s">
        <v>59</v>
      </c>
      <c r="E45" s="269"/>
      <c r="F45" s="270"/>
      <c r="G45" s="271">
        <v>575</v>
      </c>
      <c r="H45" s="272">
        <f>+$H$24-SUM($G$29:G45)-SUM($F$29:F45)</f>
        <v>22608.5</v>
      </c>
      <c r="I45" s="278"/>
      <c r="J45" s="262"/>
    </row>
    <row r="46" spans="1:10">
      <c r="A46" s="265">
        <v>40481</v>
      </c>
      <c r="B46" s="266"/>
      <c r="C46" s="267" t="s">
        <v>61</v>
      </c>
      <c r="D46" s="268" t="s">
        <v>13</v>
      </c>
      <c r="E46" s="269"/>
      <c r="F46" s="270">
        <v>120</v>
      </c>
      <c r="G46" s="271"/>
      <c r="H46" s="272">
        <f>+$H$24-SUM($G$29:G46)-SUM($F$29:F46)</f>
        <v>22488.5</v>
      </c>
      <c r="I46" s="274"/>
      <c r="J46" s="262"/>
    </row>
    <row r="47" spans="1:10">
      <c r="A47" s="265">
        <v>40481</v>
      </c>
      <c r="B47" s="266"/>
      <c r="C47" s="267" t="s">
        <v>62</v>
      </c>
      <c r="D47" s="268" t="s">
        <v>46</v>
      </c>
      <c r="E47" s="269"/>
      <c r="F47" s="270">
        <v>12</v>
      </c>
      <c r="G47" s="271"/>
      <c r="H47" s="272">
        <f>+$H$24-SUM($G$29:G47)-SUM($F$29:F47)</f>
        <v>22476.5</v>
      </c>
      <c r="I47" s="274"/>
      <c r="J47" s="262"/>
    </row>
    <row r="48" spans="1:10">
      <c r="A48" s="265">
        <v>40481</v>
      </c>
      <c r="B48" s="266"/>
      <c r="C48" s="267" t="s">
        <v>63</v>
      </c>
      <c r="D48" s="268" t="s">
        <v>12</v>
      </c>
      <c r="E48" s="269"/>
      <c r="F48" s="270">
        <v>17</v>
      </c>
      <c r="G48" s="271"/>
      <c r="H48" s="272">
        <f>+$H$24-SUM($G$29:G48)-SUM($F$29:F48)</f>
        <v>22459.5</v>
      </c>
      <c r="I48" s="274"/>
      <c r="J48" s="262"/>
    </row>
    <row r="49" spans="1:10">
      <c r="A49" s="265">
        <v>40481</v>
      </c>
      <c r="B49" s="266"/>
      <c r="C49" s="267" t="s">
        <v>64</v>
      </c>
      <c r="D49" s="268" t="s">
        <v>65</v>
      </c>
      <c r="E49" s="269"/>
      <c r="F49" s="270">
        <v>225</v>
      </c>
      <c r="G49" s="271"/>
      <c r="H49" s="272">
        <f>+$H$24-SUM($G$29:G49)-SUM($F$29:F49)</f>
        <v>22234.5</v>
      </c>
      <c r="I49" s="275" t="s">
        <v>66</v>
      </c>
      <c r="J49" s="262"/>
    </row>
    <row r="50" spans="1:10">
      <c r="A50" s="264" t="s">
        <v>67</v>
      </c>
      <c r="B50" s="106"/>
      <c r="C50" s="50"/>
      <c r="D50" s="4"/>
      <c r="E50" s="263"/>
      <c r="F50" s="116"/>
      <c r="G50" s="9"/>
      <c r="H50" s="9"/>
      <c r="I50" s="42"/>
      <c r="J50" s="150"/>
    </row>
    <row r="51" spans="1:10">
      <c r="A51" s="265"/>
      <c r="B51" s="266"/>
      <c r="C51" s="267"/>
      <c r="D51" s="268"/>
      <c r="E51" s="269"/>
      <c r="F51" s="270"/>
      <c r="G51" s="271"/>
      <c r="H51" s="272">
        <f>+$H$24-SUM($G$29:G51)-SUM($F$29:F51)</f>
        <v>22234.5</v>
      </c>
      <c r="I51" s="276"/>
      <c r="J51" s="150"/>
    </row>
    <row r="52" spans="1:10">
      <c r="A52" s="90"/>
      <c r="B52" s="64"/>
      <c r="C52" s="65"/>
      <c r="D52" s="66"/>
      <c r="E52" s="205"/>
      <c r="F52" s="77"/>
      <c r="G52" s="67"/>
      <c r="H52" s="183">
        <f>+$H$24-SUM($G$29:G52)-SUM($F$29:F52)</f>
        <v>22234.5</v>
      </c>
      <c r="I52" s="79"/>
      <c r="J52" s="150"/>
    </row>
    <row r="53" spans="1:10">
      <c r="A53" s="90"/>
      <c r="B53" s="64"/>
      <c r="C53" s="65"/>
      <c r="D53" s="66"/>
      <c r="E53" s="205"/>
      <c r="F53" s="77"/>
      <c r="G53" s="67"/>
      <c r="H53" s="183">
        <f>+$H$24-SUM($G$29:G53)-SUM($F$29:F53)</f>
        <v>22234.5</v>
      </c>
      <c r="I53" s="79"/>
      <c r="J53" s="150"/>
    </row>
  </sheetData>
  <mergeCells count="19">
    <mergeCell ref="J29:J53"/>
    <mergeCell ref="I37:I38"/>
    <mergeCell ref="I42:I45"/>
    <mergeCell ref="H18:H23"/>
    <mergeCell ref="H10:H15"/>
    <mergeCell ref="A17:D17"/>
    <mergeCell ref="J18:J23"/>
    <mergeCell ref="A23:D23"/>
    <mergeCell ref="A25:B25"/>
    <mergeCell ref="B26:C26"/>
    <mergeCell ref="D26:D27"/>
    <mergeCell ref="I26:I27"/>
    <mergeCell ref="B6:C6"/>
    <mergeCell ref="D6:D7"/>
    <mergeCell ref="I6:I7"/>
    <mergeCell ref="J6:J9"/>
    <mergeCell ref="A9:B9"/>
    <mergeCell ref="J10:J15"/>
    <mergeCell ref="A15:D15"/>
  </mergeCells>
  <printOptions horizontalCentered="1"/>
  <pageMargins left="0.2" right="0.2" top="0.75" bottom="0.25" header="0.3" footer="0.3"/>
  <pageSetup scale="79" orientation="landscape" r:id="rId1"/>
  <headerFooter>
    <oddHeader>&amp;C&amp;"Arial,Bold"&amp;11ACCOUNT RECONCILIATION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Example!Print_Titles</vt:lpstr>
      <vt:lpstr>Template!Print_Titles</vt:lpstr>
    </vt:vector>
  </TitlesOfParts>
  <Company>ASU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dbrodnax</dc:creator>
  <cp:lastModifiedBy>Angelo State University</cp:lastModifiedBy>
  <cp:lastPrinted>2011-04-12T15:45:13Z</cp:lastPrinted>
  <dcterms:created xsi:type="dcterms:W3CDTF">2004-08-13T21:31:22Z</dcterms:created>
  <dcterms:modified xsi:type="dcterms:W3CDTF">2011-04-12T16:23:53Z</dcterms:modified>
</cp:coreProperties>
</file>